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20" windowHeight="11020"/>
  </bookViews>
  <sheets>
    <sheet name="без учета счетов бюджета" sheetId="1" r:id="rId1"/>
  </sheets>
  <definedNames>
    <definedName name="_xlnm.Print_Titles" localSheetId="0">'без учета счетов бюджета'!$17:$17</definedName>
  </definedNames>
  <calcPr calcId="125725"/>
</workbook>
</file>

<file path=xl/calcChain.xml><?xml version="1.0" encoding="utf-8"?>
<calcChain xmlns="http://schemas.openxmlformats.org/spreadsheetml/2006/main">
  <c r="G21" i="1"/>
  <c r="G29"/>
  <c r="G30"/>
  <c r="G121" l="1"/>
  <c r="G68"/>
  <c r="G40"/>
  <c r="G36"/>
  <c r="G35" s="1"/>
  <c r="G131"/>
  <c r="G113"/>
  <c r="G112" s="1"/>
  <c r="G48"/>
  <c r="G47" s="1"/>
  <c r="G39"/>
  <c r="G38" s="1"/>
  <c r="G110" l="1"/>
  <c r="G109" s="1"/>
  <c r="G107"/>
  <c r="G106" s="1"/>
  <c r="G96"/>
  <c r="G95" s="1"/>
  <c r="G93"/>
  <c r="G92" s="1"/>
  <c r="G66"/>
  <c r="G65" l="1"/>
  <c r="G64" s="1"/>
  <c r="G63" s="1"/>
  <c r="G125"/>
  <c r="G53" l="1"/>
  <c r="G141"/>
  <c r="G140" s="1"/>
  <c r="G155"/>
  <c r="G154" s="1"/>
  <c r="G163" l="1"/>
  <c r="G162" s="1"/>
  <c r="G161" s="1"/>
  <c r="G160" s="1"/>
  <c r="G158"/>
  <c r="G157" s="1"/>
  <c r="G152"/>
  <c r="G151" s="1"/>
  <c r="G149"/>
  <c r="G148" s="1"/>
  <c r="G146"/>
  <c r="G144"/>
  <c r="G138"/>
  <c r="G137" s="1"/>
  <c r="G135"/>
  <c r="G134" s="1"/>
  <c r="G129"/>
  <c r="G128" s="1"/>
  <c r="G124"/>
  <c r="G123" s="1"/>
  <c r="G120"/>
  <c r="G118"/>
  <c r="G117" s="1"/>
  <c r="G103"/>
  <c r="G102" s="1"/>
  <c r="G101" s="1"/>
  <c r="G99"/>
  <c r="G98" s="1"/>
  <c r="G87"/>
  <c r="G86" s="1"/>
  <c r="G81"/>
  <c r="G80" s="1"/>
  <c r="G90"/>
  <c r="G89" s="1"/>
  <c r="G84"/>
  <c r="G83" s="1"/>
  <c r="G78"/>
  <c r="G77" s="1"/>
  <c r="G73"/>
  <c r="G72" s="1"/>
  <c r="G71" s="1"/>
  <c r="G70" s="1"/>
  <c r="G58"/>
  <c r="G56"/>
  <c r="G51"/>
  <c r="G50" s="1"/>
  <c r="G44"/>
  <c r="G43" s="1"/>
  <c r="G42" s="1"/>
  <c r="G33"/>
  <c r="G32" s="1"/>
  <c r="G27"/>
  <c r="G25"/>
  <c r="G23"/>
  <c r="G76" l="1"/>
  <c r="G75" s="1"/>
  <c r="G116"/>
  <c r="G55"/>
  <c r="G46" s="1"/>
  <c r="G22"/>
  <c r="G143"/>
  <c r="G127" s="1"/>
  <c r="G20" l="1"/>
  <c r="G115"/>
  <c r="G165" l="1"/>
  <c r="G19" s="1"/>
</calcChain>
</file>

<file path=xl/sharedStrings.xml><?xml version="1.0" encoding="utf-8"?>
<sst xmlns="http://schemas.openxmlformats.org/spreadsheetml/2006/main" count="609" uniqueCount="138">
  <si>
    <t>Наименование показателя</t>
  </si>
  <si>
    <t>Рз</t>
  </si>
  <si>
    <t>Пз</t>
  </si>
  <si>
    <t>ЦС</t>
  </si>
  <si>
    <t>ВР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</si>
  <si>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</si>
  <si>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</si>
  <si>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</si>
  <si>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</si>
  <si>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</si>
  <si>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</si>
  <si>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</si>
  <si>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</si>
  <si>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</si>
  <si>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</si>
  <si>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</si>
  <si>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</si>
  <si>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</si>
  <si>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</si>
  <si>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</si>
  <si>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</si>
  <si>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</si>
  <si>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</si>
  <si>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</si>
  <si>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</si>
  <si>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Условно утверждаемые расходы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</si>
  <si>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</si>
  <si>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</si>
  <si>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</si>
  <si>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</si>
  <si>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</si>
  <si>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НАЦИОНАЛЬНАЯ ЭКОНОМИКА</t>
  </si>
  <si>
    <t xml:space="preserve"> Дорожное хозяйство (дорожные фонды)</t>
  </si>
  <si>
    <t>09</t>
  </si>
  <si>
    <t>Осуществление целевых мероприятий в отношении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</si>
  <si>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</si>
  <si>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</si>
  <si>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</si>
  <si>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</si>
  <si>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</si>
  <si>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</si>
  <si>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</si>
  <si>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Взносы на капитальный ремонт общего имущества в многоквартирных домах собственником жилого помещения многоквартирного дома</t>
  </si>
  <si>
    <t>Коммунальное хозяйство</t>
  </si>
  <si>
    <t>02</t>
  </si>
  <si>
    <t>Благоустройство</t>
  </si>
  <si>
    <t>Исполнение судебных актов Российской федерации и мировых соглашений по возмещению причиненного вреда</t>
  </si>
  <si>
    <t>Озеленение территорий</t>
  </si>
  <si>
    <t>Организация ритуальных услуг и содержание мест захоронение</t>
  </si>
  <si>
    <t>Прочие мероприятия по благоустройству территории поселения</t>
  </si>
  <si>
    <t>9990029370</t>
  </si>
  <si>
    <t>Исполнение судебных актов</t>
  </si>
  <si>
    <t>830</t>
  </si>
  <si>
    <t>Реализация программ формирования современной городской среды (доля финансового участия заинтересованных лиц)</t>
  </si>
  <si>
    <t>Реализация  программ формирования современной городской среды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</si>
  <si>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</si>
  <si>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</si>
  <si>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</si>
  <si>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</si>
  <si>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</si>
  <si>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</si>
  <si>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ВСЕГО РАСХОДОВ: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</si>
  <si>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</si>
  <si>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Центральный аппарат</t>
  </si>
  <si>
    <t>Глава местной администрации(исполнительно-распорядительного органа муниципального образования)</t>
  </si>
  <si>
    <t>Резервные фонды местных администраций</t>
  </si>
  <si>
    <t>Содержание имущества казны</t>
  </si>
  <si>
    <t>Выполнение других обязательств органов местного самоуправления</t>
  </si>
  <si>
    <t>Формирование системы документов территориального планирования</t>
  </si>
  <si>
    <t>Снос аварийного жилищного фонда</t>
  </si>
  <si>
    <t>Мероприятия в области коммунального хозяйства</t>
  </si>
  <si>
    <t>Организация освещение улиц в населенных пунктах поселения</t>
  </si>
  <si>
    <t>Организация сбора и вывоза бытовых отходов и мусора</t>
  </si>
  <si>
    <t xml:space="preserve">Пенсии за выслугу лет лицам, замещавшим должности муниципальной службы </t>
  </si>
  <si>
    <t>С140526820</t>
  </si>
  <si>
    <t>С140526830</t>
  </si>
  <si>
    <t>С140726500</t>
  </si>
  <si>
    <t>С140626070</t>
  </si>
  <si>
    <t>Вед</t>
  </si>
  <si>
    <t xml:space="preserve"> Звениговского муниципального района Республики Марий Эл</t>
  </si>
  <si>
    <t>ПРИЛОЖЕНИЕ № 4</t>
  </si>
  <si>
    <t>Ведомственная структура расходов бюджета  Кокшамарского сельского поселения</t>
  </si>
  <si>
    <t>В140626020</t>
  </si>
  <si>
    <t>В140626030</t>
  </si>
  <si>
    <t>В140626050</t>
  </si>
  <si>
    <t>В140626080</t>
  </si>
  <si>
    <t>В140626110</t>
  </si>
  <si>
    <t>В140426600</t>
  </si>
  <si>
    <t>В140426700</t>
  </si>
  <si>
    <t>В140426701</t>
  </si>
  <si>
    <t>В140426710</t>
  </si>
  <si>
    <t>В140426711</t>
  </si>
  <si>
    <t>В140426730</t>
  </si>
  <si>
    <t>В140526800</t>
  </si>
  <si>
    <t>В140526810</t>
  </si>
  <si>
    <t>В140726520</t>
  </si>
  <si>
    <t>В140526820</t>
  </si>
  <si>
    <t>В11F225550</t>
  </si>
  <si>
    <t>В140526850</t>
  </si>
  <si>
    <t>В11F255550</t>
  </si>
  <si>
    <t>В12F254240</t>
  </si>
  <si>
    <t>В12F255550</t>
  </si>
  <si>
    <t>В101012010</t>
  </si>
  <si>
    <t>Капитальный ремонт и ремонт автомобильных дорог общего пользования местного значения и искусственных сооружений на них (софинансирование)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</si>
  <si>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</si>
  <si>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Национальная оборона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</si>
  <si>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</si>
  <si>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</si>
  <si>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В140651180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</si>
  <si>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</si>
  <si>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Ремонт автомобильных дорог общего пользования за счет финансовой помощи из бюджета Звениговского района</t>
  </si>
  <si>
    <t>В140426731</t>
  </si>
  <si>
    <t>В140426732</t>
  </si>
  <si>
    <t>Кокшамарская сельская администрация Звениговского муниципального района Республики Марий Эл</t>
  </si>
  <si>
    <t>(тыс.рублей)</t>
  </si>
  <si>
    <t>Обеспечение проведения выборов и референдумов</t>
  </si>
  <si>
    <t>Обеспечение подготовки и проведение муниципальных выборов</t>
  </si>
  <si>
    <t>07</t>
  </si>
  <si>
    <t>В140626170</t>
  </si>
  <si>
    <t>Оценка недвижимости, признание прав и регулирование отношений по муниципальной собственности</t>
  </si>
  <si>
    <t>В140626060</t>
  </si>
  <si>
    <t>Мероприятия по землеустройству и землепользованию</t>
  </si>
  <si>
    <t>В140626090</t>
  </si>
  <si>
    <t>Поощрение за достижение показателей деятельности органов исполнительной власти субъектов Российской Федерации</t>
  </si>
  <si>
    <t>В140655490</t>
  </si>
  <si>
    <t>к Решению Собрания депутатов Кокшамарского сельского поселения Звениговского муниципального района Республики Марий Эл</t>
  </si>
  <si>
    <t>"Об исполнении бюджета                                                                                                                                                                                                                                                                        Кокшамарского сельского поселения Звениговского муниципального района Республики Марий Эл  за 2025 год"</t>
  </si>
  <si>
    <t xml:space="preserve"> за 2025 год </t>
  </si>
  <si>
    <t>2025 год</t>
  </si>
  <si>
    <t>В14049Д004</t>
  </si>
  <si>
    <t>В1201S0015</t>
  </si>
  <si>
    <t>Реализация проектов и программ развития территорий муниципальных образований в Республике Марий Эл, основанных на местных инициативах (Организация  освещения территории по ул.Московской и ул.Молодежной в дер.Кокшамары) за счет средств инициативных платежей</t>
  </si>
  <si>
    <t xml:space="preserve">Реализация проектов и программ развития территорий муниципальных образований в Республике Марий Эл, основанных на местных инициативах (Организация  освещения территории по ул.Московской и ул.Молодежной в дер.Кокшамары) </t>
  </si>
  <si>
    <t>В1201И0015</t>
  </si>
  <si>
    <t>В140726530</t>
  </si>
  <si>
    <t>Расходы на оплату договоров гражданско-правового характера</t>
  </si>
  <si>
    <t>В140626021</t>
  </si>
  <si>
    <t xml:space="preserve">                             от " 28"  мая  2026 года № 86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</si>
</sst>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1"/>
      <name val="Calibri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Arial Cyr"/>
    </font>
    <font>
      <sz val="14"/>
      <color rgb="FF000000"/>
      <name val="Times New Roman"/>
      <family val="1"/>
      <charset val="204"/>
    </font>
    <font>
      <sz val="10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Font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justify" vertical="center" wrapText="1"/>
    </xf>
    <xf numFmtId="49" fontId="2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1" fontId="4" fillId="3" borderId="0" xfId="0" applyNumberFormat="1" applyFont="1" applyFill="1" applyAlignment="1">
      <alignment horizontal="center" vertical="center" shrinkToFit="1"/>
    </xf>
    <xf numFmtId="0" fontId="4" fillId="4" borderId="0" xfId="0" applyFont="1" applyFill="1" applyAlignment="1">
      <alignment horizontal="justify" vertical="center" wrapText="1"/>
    </xf>
    <xf numFmtId="49" fontId="2" fillId="4" borderId="0" xfId="0" applyNumberFormat="1" applyFont="1" applyFill="1" applyAlignment="1">
      <alignment horizontal="center" vertical="center" shrinkToFit="1"/>
    </xf>
    <xf numFmtId="1" fontId="4" fillId="4" borderId="0" xfId="0" applyNumberFormat="1" applyFont="1" applyFill="1" applyAlignment="1">
      <alignment horizontal="center" vertical="center" shrinkToFit="1"/>
    </xf>
    <xf numFmtId="49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49" fontId="4" fillId="4" borderId="0" xfId="0" applyNumberFormat="1" applyFont="1" applyFill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shrinkToFit="1"/>
    </xf>
    <xf numFmtId="49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justify" vertical="center" wrapText="1"/>
    </xf>
    <xf numFmtId="1" fontId="9" fillId="0" borderId="0" xfId="0" applyNumberFormat="1" applyFont="1" applyAlignment="1">
      <alignment horizontal="center" vertical="center" shrinkToFit="1"/>
    </xf>
    <xf numFmtId="0" fontId="9" fillId="4" borderId="0" xfId="0" applyFont="1" applyFill="1" applyAlignment="1">
      <alignment horizontal="justify" vertical="center" wrapText="1"/>
    </xf>
    <xf numFmtId="49" fontId="8" fillId="4" borderId="0" xfId="0" applyNumberFormat="1" applyFont="1" applyFill="1" applyAlignment="1">
      <alignment horizontal="center" vertical="center" shrinkToFit="1"/>
    </xf>
    <xf numFmtId="1" fontId="9" fillId="4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4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 shrinkToFit="1"/>
    </xf>
    <xf numFmtId="164" fontId="4" fillId="3" borderId="0" xfId="0" applyNumberFormat="1" applyFont="1" applyFill="1" applyAlignment="1">
      <alignment horizontal="center" vertical="center" shrinkToFit="1"/>
    </xf>
    <xf numFmtId="165" fontId="8" fillId="4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 shrinkToFit="1"/>
    </xf>
    <xf numFmtId="164" fontId="4" fillId="0" borderId="0" xfId="0" applyNumberFormat="1" applyFont="1" applyFill="1" applyAlignment="1">
      <alignment horizontal="center" vertical="center" shrinkToFit="1"/>
    </xf>
    <xf numFmtId="165" fontId="8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workbookViewId="0">
      <selection activeCell="C4" sqref="C4:G4"/>
    </sheetView>
  </sheetViews>
  <sheetFormatPr defaultColWidth="9.1796875" defaultRowHeight="14.5" outlineLevelRow="4"/>
  <cols>
    <col min="1" max="1" width="56.54296875" customWidth="1"/>
    <col min="2" max="2" width="9.7265625" customWidth="1"/>
    <col min="3" max="3" width="8.54296875" customWidth="1"/>
    <col min="4" max="4" width="8.453125" customWidth="1"/>
    <col min="5" max="5" width="16.453125" customWidth="1"/>
    <col min="6" max="6" width="10.453125" customWidth="1"/>
    <col min="7" max="7" width="16.54296875" customWidth="1"/>
    <col min="8" max="8" width="9.1796875" bestFit="1" customWidth="1"/>
  </cols>
  <sheetData>
    <row r="1" spans="1:9" ht="18">
      <c r="A1" s="51"/>
      <c r="B1" s="51"/>
      <c r="C1" s="36"/>
      <c r="D1" s="36"/>
      <c r="E1" s="36"/>
      <c r="F1" s="53" t="s">
        <v>80</v>
      </c>
      <c r="G1" s="53"/>
      <c r="H1" s="40"/>
    </row>
    <row r="2" spans="1:9" ht="32.25" customHeight="1">
      <c r="A2" s="52"/>
      <c r="B2" s="52"/>
      <c r="C2" s="52" t="s">
        <v>125</v>
      </c>
      <c r="D2" s="52"/>
      <c r="E2" s="52"/>
      <c r="F2" s="52"/>
      <c r="G2" s="52"/>
      <c r="H2" s="39"/>
      <c r="I2" s="39"/>
    </row>
    <row r="3" spans="1:9" ht="51.75" customHeight="1">
      <c r="A3" s="52"/>
      <c r="B3" s="52"/>
      <c r="C3" s="52" t="s">
        <v>126</v>
      </c>
      <c r="D3" s="52"/>
      <c r="E3" s="52"/>
      <c r="F3" s="52"/>
      <c r="G3" s="52"/>
      <c r="H3" s="39"/>
    </row>
    <row r="4" spans="1:9" ht="24" customHeight="1">
      <c r="A4" s="51"/>
      <c r="B4" s="51"/>
      <c r="C4" s="51" t="s">
        <v>137</v>
      </c>
      <c r="D4" s="51"/>
      <c r="E4" s="51"/>
      <c r="F4" s="51"/>
      <c r="G4" s="51"/>
    </row>
    <row r="5" spans="1:9" ht="18">
      <c r="A5" s="37"/>
      <c r="B5" s="38"/>
      <c r="C5" s="37"/>
      <c r="D5" s="37"/>
      <c r="E5" s="37"/>
      <c r="F5" s="37"/>
      <c r="G5" s="37"/>
    </row>
    <row r="6" spans="1:9" ht="1.5" customHeight="1">
      <c r="A6" s="1"/>
      <c r="B6" s="1"/>
      <c r="C6" s="37"/>
      <c r="D6" s="37"/>
      <c r="E6" s="37"/>
      <c r="F6" s="37"/>
      <c r="G6" s="37"/>
    </row>
    <row r="7" spans="1:9" ht="18" hidden="1">
      <c r="A7" s="36"/>
      <c r="B7" s="36"/>
      <c r="C7" s="36"/>
      <c r="D7" s="36"/>
      <c r="E7" s="36"/>
      <c r="F7" s="36"/>
      <c r="G7" s="36"/>
    </row>
    <row r="8" spans="1:9" ht="14.25" hidden="1" customHeight="1">
      <c r="A8" s="2"/>
      <c r="B8" s="36"/>
      <c r="C8" s="36"/>
      <c r="D8" s="36"/>
      <c r="E8" s="36"/>
      <c r="F8" s="36"/>
      <c r="G8" s="36"/>
    </row>
    <row r="9" spans="1:9" ht="14.25" hidden="1" customHeight="1">
      <c r="A9" s="2"/>
      <c r="B9" s="35"/>
      <c r="C9" s="35"/>
      <c r="D9" s="35"/>
      <c r="E9" s="35"/>
      <c r="F9" s="35"/>
      <c r="G9" s="35"/>
    </row>
    <row r="10" spans="1:9" ht="17.5">
      <c r="A10" s="55" t="s">
        <v>81</v>
      </c>
      <c r="B10" s="55"/>
      <c r="C10" s="55"/>
      <c r="D10" s="55"/>
      <c r="E10" s="55"/>
      <c r="F10" s="55"/>
      <c r="G10" s="55"/>
    </row>
    <row r="11" spans="1:9" ht="20.25" customHeight="1">
      <c r="A11" s="56" t="s">
        <v>79</v>
      </c>
      <c r="B11" s="56"/>
      <c r="C11" s="56"/>
      <c r="D11" s="56"/>
      <c r="E11" s="56"/>
      <c r="F11" s="56"/>
      <c r="G11" s="56"/>
    </row>
    <row r="12" spans="1:9" ht="20.25" customHeight="1">
      <c r="A12" s="55" t="s">
        <v>127</v>
      </c>
      <c r="B12" s="55"/>
      <c r="C12" s="55"/>
      <c r="D12" s="55"/>
      <c r="E12" s="55"/>
      <c r="F12" s="55"/>
      <c r="G12" s="55"/>
    </row>
    <row r="13" spans="1:9" ht="2.25" customHeight="1">
      <c r="A13" s="54"/>
      <c r="B13" s="54"/>
      <c r="C13" s="54"/>
      <c r="D13" s="54"/>
      <c r="E13" s="54"/>
      <c r="F13" s="54"/>
      <c r="G13" s="54"/>
    </row>
    <row r="14" spans="1:9" ht="21.75" hidden="1" customHeight="1">
      <c r="A14" s="54"/>
      <c r="B14" s="54"/>
      <c r="C14" s="54"/>
      <c r="D14" s="54"/>
      <c r="E14" s="54"/>
      <c r="F14" s="54"/>
      <c r="G14" s="54"/>
    </row>
    <row r="15" spans="1:9" ht="21.75" hidden="1" customHeight="1">
      <c r="A15" s="54"/>
      <c r="B15" s="54"/>
      <c r="C15" s="54"/>
      <c r="D15" s="54"/>
      <c r="E15" s="54"/>
      <c r="F15" s="54"/>
      <c r="G15" s="54"/>
    </row>
    <row r="16" spans="1:9" ht="20.25" customHeight="1">
      <c r="A16" s="50" t="s">
        <v>114</v>
      </c>
      <c r="B16" s="50"/>
      <c r="C16" s="50"/>
      <c r="D16" s="50"/>
      <c r="E16" s="50"/>
      <c r="F16" s="50"/>
      <c r="G16" s="50"/>
    </row>
    <row r="17" spans="1:7" ht="26.5" customHeight="1">
      <c r="A17" s="32" t="s">
        <v>0</v>
      </c>
      <c r="B17" s="32" t="s">
        <v>78</v>
      </c>
      <c r="C17" s="33" t="s">
        <v>1</v>
      </c>
      <c r="D17" s="33" t="s">
        <v>2</v>
      </c>
      <c r="E17" s="33" t="s">
        <v>3</v>
      </c>
      <c r="F17" s="33" t="s">
        <v>4</v>
      </c>
      <c r="G17" s="33" t="s">
        <v>128</v>
      </c>
    </row>
    <row r="18" spans="1:7" ht="26.5" customHeight="1">
      <c r="A18" s="32">
        <v>1</v>
      </c>
      <c r="B18" s="32">
        <v>2</v>
      </c>
      <c r="C18" s="33">
        <v>3</v>
      </c>
      <c r="D18" s="33">
        <v>4</v>
      </c>
      <c r="E18" s="33">
        <v>5</v>
      </c>
      <c r="F18" s="33">
        <v>6</v>
      </c>
      <c r="G18" s="33">
        <v>7</v>
      </c>
    </row>
    <row r="19" spans="1:7" ht="67.5" customHeight="1">
      <c r="A19" s="31" t="s">
        <v>113</v>
      </c>
      <c r="B19" s="17">
        <v>904</v>
      </c>
      <c r="C19" s="18"/>
      <c r="D19" s="18"/>
      <c r="E19" s="18"/>
      <c r="F19" s="18"/>
      <c r="G19" s="42">
        <f>G165</f>
        <v>15449.07763</v>
      </c>
    </row>
    <row r="20" spans="1:7" ht="0.75" hidden="1" customHeight="1">
      <c r="A20" s="15" t="s">
        <v>5</v>
      </c>
      <c r="B20" s="19">
        <v>904</v>
      </c>
      <c r="C20" s="14" t="s">
        <v>6</v>
      </c>
      <c r="D20" s="13"/>
      <c r="E20" s="13"/>
      <c r="F20" s="13"/>
      <c r="G20" s="43">
        <f>G21+G38+G42+G46</f>
        <v>4662.7251500000002</v>
      </c>
    </row>
    <row r="21" spans="1:7" ht="89.5" customHeight="1" outlineLevel="1">
      <c r="A21" s="11" t="s">
        <v>7</v>
      </c>
      <c r="B21" s="19">
        <v>904</v>
      </c>
      <c r="C21" s="14" t="s">
        <v>6</v>
      </c>
      <c r="D21" s="12" t="s">
        <v>8</v>
      </c>
      <c r="E21" s="13"/>
      <c r="F21" s="13"/>
      <c r="G21" s="42">
        <f>G22+G32+G35+G29</f>
        <v>3682.5834799999998</v>
      </c>
    </row>
    <row r="22" spans="1:7" ht="18" outlineLevel="2">
      <c r="A22" s="16" t="s">
        <v>63</v>
      </c>
      <c r="B22" s="19">
        <v>904</v>
      </c>
      <c r="C22" s="14" t="s">
        <v>6</v>
      </c>
      <c r="D22" s="12" t="s">
        <v>8</v>
      </c>
      <c r="E22" s="13" t="s">
        <v>82</v>
      </c>
      <c r="F22" s="13"/>
      <c r="G22" s="42">
        <f>G23+G25+G27</f>
        <v>2446.9383800000001</v>
      </c>
    </row>
    <row r="23" spans="1:7" ht="123.75" customHeight="1" outlineLevel="3">
      <c r="A23" s="11" t="s">
        <v>9</v>
      </c>
      <c r="B23" s="19">
        <v>904</v>
      </c>
      <c r="C23" s="14" t="s">
        <v>6</v>
      </c>
      <c r="D23" s="12" t="s">
        <v>8</v>
      </c>
      <c r="E23" s="13" t="s">
        <v>82</v>
      </c>
      <c r="F23" s="13" t="s">
        <v>10</v>
      </c>
      <c r="G23" s="42">
        <f>G24</f>
        <v>2039.2851000000001</v>
      </c>
    </row>
    <row r="24" spans="1:7" ht="49.75" customHeight="1" outlineLevel="4">
      <c r="A24" s="11" t="s">
        <v>11</v>
      </c>
      <c r="B24" s="19">
        <v>904</v>
      </c>
      <c r="C24" s="14" t="s">
        <v>6</v>
      </c>
      <c r="D24" s="12" t="s">
        <v>8</v>
      </c>
      <c r="E24" s="13" t="s">
        <v>82</v>
      </c>
      <c r="F24" s="13" t="s">
        <v>12</v>
      </c>
      <c r="G24" s="42">
        <v>2039.2851000000001</v>
      </c>
    </row>
    <row r="25" spans="1:7" ht="36" outlineLevel="3">
      <c r="A25" s="11" t="s">
        <v>13</v>
      </c>
      <c r="B25" s="19">
        <v>904</v>
      </c>
      <c r="C25" s="14" t="s">
        <v>6</v>
      </c>
      <c r="D25" s="12" t="s">
        <v>8</v>
      </c>
      <c r="E25" s="13" t="s">
        <v>82</v>
      </c>
      <c r="F25" s="13" t="s">
        <v>14</v>
      </c>
      <c r="G25" s="42">
        <f>G26</f>
        <v>405.41028</v>
      </c>
    </row>
    <row r="26" spans="1:7" ht="54" outlineLevel="4">
      <c r="A26" s="11" t="s">
        <v>15</v>
      </c>
      <c r="B26" s="19">
        <v>904</v>
      </c>
      <c r="C26" s="14" t="s">
        <v>6</v>
      </c>
      <c r="D26" s="12" t="s">
        <v>8</v>
      </c>
      <c r="E26" s="13" t="s">
        <v>82</v>
      </c>
      <c r="F26" s="13" t="s">
        <v>16</v>
      </c>
      <c r="G26" s="42">
        <v>405.41028</v>
      </c>
    </row>
    <row r="27" spans="1:7" ht="18" outlineLevel="3">
      <c r="A27" s="11" t="s">
        <v>17</v>
      </c>
      <c r="B27" s="19">
        <v>904</v>
      </c>
      <c r="C27" s="14" t="s">
        <v>6</v>
      </c>
      <c r="D27" s="12" t="s">
        <v>8</v>
      </c>
      <c r="E27" s="13" t="s">
        <v>82</v>
      </c>
      <c r="F27" s="13" t="s">
        <v>18</v>
      </c>
      <c r="G27" s="42">
        <f>G28</f>
        <v>2.2429999999999999</v>
      </c>
    </row>
    <row r="28" spans="1:7" ht="18" outlineLevel="4">
      <c r="A28" s="11" t="s">
        <v>19</v>
      </c>
      <c r="B28" s="19">
        <v>904</v>
      </c>
      <c r="C28" s="14" t="s">
        <v>6</v>
      </c>
      <c r="D28" s="12" t="s">
        <v>8</v>
      </c>
      <c r="E28" s="13" t="s">
        <v>82</v>
      </c>
      <c r="F28" s="13" t="s">
        <v>20</v>
      </c>
      <c r="G28" s="42">
        <v>2.2429999999999999</v>
      </c>
    </row>
    <row r="29" spans="1:7" ht="36" outlineLevel="4">
      <c r="A29" s="11" t="s">
        <v>135</v>
      </c>
      <c r="B29" s="19">
        <v>904</v>
      </c>
      <c r="C29" s="14" t="s">
        <v>6</v>
      </c>
      <c r="D29" s="12" t="s">
        <v>8</v>
      </c>
      <c r="E29" s="13" t="s">
        <v>136</v>
      </c>
      <c r="F29" s="13"/>
      <c r="G29" s="42">
        <f>G30</f>
        <v>224.07419999999999</v>
      </c>
    </row>
    <row r="30" spans="1:7" ht="36" outlineLevel="4">
      <c r="A30" s="11" t="s">
        <v>13</v>
      </c>
      <c r="B30" s="19">
        <v>904</v>
      </c>
      <c r="C30" s="14" t="s">
        <v>6</v>
      </c>
      <c r="D30" s="12" t="s">
        <v>8</v>
      </c>
      <c r="E30" s="13" t="s">
        <v>136</v>
      </c>
      <c r="F30" s="13">
        <v>200</v>
      </c>
      <c r="G30" s="42">
        <f>G31</f>
        <v>224.07419999999999</v>
      </c>
    </row>
    <row r="31" spans="1:7" ht="54" outlineLevel="4">
      <c r="A31" s="11" t="s">
        <v>15</v>
      </c>
      <c r="B31" s="19">
        <v>904</v>
      </c>
      <c r="C31" s="14" t="s">
        <v>6</v>
      </c>
      <c r="D31" s="12" t="s">
        <v>8</v>
      </c>
      <c r="E31" s="13" t="s">
        <v>136</v>
      </c>
      <c r="F31" s="13">
        <v>240</v>
      </c>
      <c r="G31" s="42">
        <v>224.07419999999999</v>
      </c>
    </row>
    <row r="32" spans="1:7" ht="61.5" customHeight="1" outlineLevel="2">
      <c r="A32" s="11" t="s">
        <v>64</v>
      </c>
      <c r="B32" s="19">
        <v>904</v>
      </c>
      <c r="C32" s="14" t="s">
        <v>6</v>
      </c>
      <c r="D32" s="12" t="s">
        <v>8</v>
      </c>
      <c r="E32" s="13" t="s">
        <v>83</v>
      </c>
      <c r="F32" s="13"/>
      <c r="G32" s="42">
        <f t="shared" ref="G32:G33" si="0">G33</f>
        <v>870.43737999999996</v>
      </c>
    </row>
    <row r="33" spans="1:7" ht="124.5" customHeight="1" outlineLevel="3">
      <c r="A33" s="11" t="s">
        <v>9</v>
      </c>
      <c r="B33" s="19">
        <v>904</v>
      </c>
      <c r="C33" s="14" t="s">
        <v>6</v>
      </c>
      <c r="D33" s="12" t="s">
        <v>8</v>
      </c>
      <c r="E33" s="13" t="s">
        <v>83</v>
      </c>
      <c r="F33" s="13" t="s">
        <v>10</v>
      </c>
      <c r="G33" s="42">
        <f t="shared" si="0"/>
        <v>870.43737999999996</v>
      </c>
    </row>
    <row r="34" spans="1:7" ht="51" customHeight="1" outlineLevel="4">
      <c r="A34" s="11" t="s">
        <v>11</v>
      </c>
      <c r="B34" s="19">
        <v>904</v>
      </c>
      <c r="C34" s="14" t="s">
        <v>6</v>
      </c>
      <c r="D34" s="12" t="s">
        <v>8</v>
      </c>
      <c r="E34" s="13" t="s">
        <v>83</v>
      </c>
      <c r="F34" s="13" t="s">
        <v>12</v>
      </c>
      <c r="G34" s="42">
        <v>870.43737999999996</v>
      </c>
    </row>
    <row r="35" spans="1:7" ht="59.25" customHeight="1" outlineLevel="4">
      <c r="A35" s="34" t="s">
        <v>123</v>
      </c>
      <c r="B35" s="19">
        <v>904</v>
      </c>
      <c r="C35" s="14" t="s">
        <v>6</v>
      </c>
      <c r="D35" s="12" t="s">
        <v>8</v>
      </c>
      <c r="E35" s="13" t="s">
        <v>124</v>
      </c>
      <c r="F35" s="13"/>
      <c r="G35" s="42">
        <f>G36</f>
        <v>141.13352</v>
      </c>
    </row>
    <row r="36" spans="1:7" ht="117.75" customHeight="1" outlineLevel="4">
      <c r="A36" s="34" t="s">
        <v>9</v>
      </c>
      <c r="B36" s="19">
        <v>904</v>
      </c>
      <c r="C36" s="14" t="s">
        <v>6</v>
      </c>
      <c r="D36" s="12" t="s">
        <v>8</v>
      </c>
      <c r="E36" s="13" t="s">
        <v>124</v>
      </c>
      <c r="F36" s="13">
        <v>100</v>
      </c>
      <c r="G36" s="42">
        <f>G37</f>
        <v>141.13352</v>
      </c>
    </row>
    <row r="37" spans="1:7" ht="43.5" customHeight="1" outlineLevel="4">
      <c r="A37" s="34" t="s">
        <v>11</v>
      </c>
      <c r="B37" s="19">
        <v>904</v>
      </c>
      <c r="C37" s="14" t="s">
        <v>6</v>
      </c>
      <c r="D37" s="12" t="s">
        <v>8</v>
      </c>
      <c r="E37" s="13" t="s">
        <v>124</v>
      </c>
      <c r="F37" s="13">
        <v>120</v>
      </c>
      <c r="G37" s="42">
        <v>141.13352</v>
      </c>
    </row>
    <row r="38" spans="1:7" ht="42" hidden="1" customHeight="1" outlineLevel="4">
      <c r="A38" s="34" t="s">
        <v>115</v>
      </c>
      <c r="B38" s="19">
        <v>904</v>
      </c>
      <c r="C38" s="14" t="s">
        <v>6</v>
      </c>
      <c r="D38" s="12" t="s">
        <v>117</v>
      </c>
      <c r="E38" s="13"/>
      <c r="F38" s="13"/>
      <c r="G38" s="42">
        <f>G39</f>
        <v>0</v>
      </c>
    </row>
    <row r="39" spans="1:7" ht="42" hidden="1" customHeight="1" outlineLevel="4">
      <c r="A39" s="34" t="s">
        <v>116</v>
      </c>
      <c r="B39" s="19">
        <v>904</v>
      </c>
      <c r="C39" s="14" t="s">
        <v>6</v>
      </c>
      <c r="D39" s="12" t="s">
        <v>117</v>
      </c>
      <c r="E39" s="13" t="s">
        <v>118</v>
      </c>
      <c r="F39" s="13"/>
      <c r="G39" s="42">
        <f>G40</f>
        <v>0</v>
      </c>
    </row>
    <row r="40" spans="1:7" ht="58.5" hidden="1" customHeight="1" outlineLevel="4">
      <c r="A40" s="34" t="s">
        <v>13</v>
      </c>
      <c r="B40" s="19">
        <v>904</v>
      </c>
      <c r="C40" s="14" t="s">
        <v>6</v>
      </c>
      <c r="D40" s="12" t="s">
        <v>117</v>
      </c>
      <c r="E40" s="13" t="s">
        <v>118</v>
      </c>
      <c r="F40" s="13">
        <v>200</v>
      </c>
      <c r="G40" s="42">
        <f>G41</f>
        <v>0</v>
      </c>
    </row>
    <row r="41" spans="1:7" ht="60" hidden="1" customHeight="1" outlineLevel="4">
      <c r="A41" s="34" t="s">
        <v>15</v>
      </c>
      <c r="B41" s="19">
        <v>904</v>
      </c>
      <c r="C41" s="14" t="s">
        <v>6</v>
      </c>
      <c r="D41" s="12" t="s">
        <v>117</v>
      </c>
      <c r="E41" s="13" t="s">
        <v>118</v>
      </c>
      <c r="F41" s="13">
        <v>240</v>
      </c>
      <c r="G41" s="42">
        <v>0</v>
      </c>
    </row>
    <row r="42" spans="1:7" ht="23.25" hidden="1" customHeight="1" outlineLevel="1">
      <c r="A42" s="11" t="s">
        <v>21</v>
      </c>
      <c r="B42" s="19">
        <v>904</v>
      </c>
      <c r="C42" s="14" t="s">
        <v>6</v>
      </c>
      <c r="D42" s="13">
        <v>11</v>
      </c>
      <c r="E42" s="13"/>
      <c r="F42" s="13"/>
      <c r="G42" s="42">
        <f t="shared" ref="G42:G44" si="1">G43</f>
        <v>0</v>
      </c>
    </row>
    <row r="43" spans="1:7" ht="18.75" hidden="1" customHeight="1" outlineLevel="2">
      <c r="A43" s="11" t="s">
        <v>65</v>
      </c>
      <c r="B43" s="19">
        <v>904</v>
      </c>
      <c r="C43" s="14" t="s">
        <v>6</v>
      </c>
      <c r="D43" s="13">
        <v>11</v>
      </c>
      <c r="E43" s="13" t="s">
        <v>84</v>
      </c>
      <c r="F43" s="13"/>
      <c r="G43" s="42">
        <f t="shared" si="1"/>
        <v>0</v>
      </c>
    </row>
    <row r="44" spans="1:7" ht="18.75" hidden="1" customHeight="1" outlineLevel="3">
      <c r="A44" s="11" t="s">
        <v>17</v>
      </c>
      <c r="B44" s="19">
        <v>904</v>
      </c>
      <c r="C44" s="14" t="s">
        <v>6</v>
      </c>
      <c r="D44" s="13">
        <v>11</v>
      </c>
      <c r="E44" s="13" t="s">
        <v>84</v>
      </c>
      <c r="F44" s="13" t="s">
        <v>18</v>
      </c>
      <c r="G44" s="42">
        <f t="shared" si="1"/>
        <v>0</v>
      </c>
    </row>
    <row r="45" spans="1:7" ht="18.75" hidden="1" customHeight="1" outlineLevel="4">
      <c r="A45" s="11" t="s">
        <v>22</v>
      </c>
      <c r="B45" s="19">
        <v>904</v>
      </c>
      <c r="C45" s="14" t="s">
        <v>6</v>
      </c>
      <c r="D45" s="13">
        <v>11</v>
      </c>
      <c r="E45" s="13" t="s">
        <v>84</v>
      </c>
      <c r="F45" s="13" t="s">
        <v>23</v>
      </c>
      <c r="G45" s="42">
        <v>0</v>
      </c>
    </row>
    <row r="46" spans="1:7" ht="30.75" customHeight="1" outlineLevel="1" collapsed="1">
      <c r="A46" s="11" t="s">
        <v>24</v>
      </c>
      <c r="B46" s="19">
        <v>904</v>
      </c>
      <c r="C46" s="14" t="s">
        <v>6</v>
      </c>
      <c r="D46" s="13">
        <v>13</v>
      </c>
      <c r="E46" s="13"/>
      <c r="F46" s="13"/>
      <c r="G46" s="42">
        <f>G47+G50+G55</f>
        <v>980.14166999999998</v>
      </c>
    </row>
    <row r="47" spans="1:7" ht="55.5" customHeight="1" outlineLevel="1">
      <c r="A47" s="34" t="s">
        <v>119</v>
      </c>
      <c r="B47" s="19">
        <v>904</v>
      </c>
      <c r="C47" s="14" t="s">
        <v>6</v>
      </c>
      <c r="D47" s="13">
        <v>13</v>
      </c>
      <c r="E47" s="13" t="s">
        <v>120</v>
      </c>
      <c r="F47" s="13"/>
      <c r="G47" s="42">
        <f>G48</f>
        <v>13.5</v>
      </c>
    </row>
    <row r="48" spans="1:7" ht="59.25" customHeight="1" outlineLevel="1">
      <c r="A48" s="34" t="s">
        <v>13</v>
      </c>
      <c r="B48" s="19">
        <v>904</v>
      </c>
      <c r="C48" s="14" t="s">
        <v>6</v>
      </c>
      <c r="D48" s="13">
        <v>13</v>
      </c>
      <c r="E48" s="13" t="s">
        <v>120</v>
      </c>
      <c r="F48" s="13">
        <v>200</v>
      </c>
      <c r="G48" s="42">
        <f>G49</f>
        <v>13.5</v>
      </c>
    </row>
    <row r="49" spans="1:7" ht="60.75" customHeight="1" outlineLevel="1">
      <c r="A49" s="34" t="s">
        <v>15</v>
      </c>
      <c r="B49" s="19">
        <v>904</v>
      </c>
      <c r="C49" s="14" t="s">
        <v>6</v>
      </c>
      <c r="D49" s="13">
        <v>13</v>
      </c>
      <c r="E49" s="13" t="s">
        <v>120</v>
      </c>
      <c r="F49" s="13">
        <v>240</v>
      </c>
      <c r="G49" s="42">
        <v>13.5</v>
      </c>
    </row>
    <row r="50" spans="1:7" ht="32.25" customHeight="1" outlineLevel="2">
      <c r="A50" s="11" t="s">
        <v>66</v>
      </c>
      <c r="B50" s="19">
        <v>904</v>
      </c>
      <c r="C50" s="14" t="s">
        <v>6</v>
      </c>
      <c r="D50" s="13">
        <v>13</v>
      </c>
      <c r="E50" s="13" t="s">
        <v>85</v>
      </c>
      <c r="F50" s="13"/>
      <c r="G50" s="42">
        <f>G51+G53</f>
        <v>958.72167000000002</v>
      </c>
    </row>
    <row r="51" spans="1:7" ht="57.75" customHeight="1" outlineLevel="3">
      <c r="A51" s="11" t="s">
        <v>13</v>
      </c>
      <c r="B51" s="19">
        <v>904</v>
      </c>
      <c r="C51" s="14" t="s">
        <v>6</v>
      </c>
      <c r="D51" s="13">
        <v>13</v>
      </c>
      <c r="E51" s="13" t="s">
        <v>85</v>
      </c>
      <c r="F51" s="13" t="s">
        <v>14</v>
      </c>
      <c r="G51" s="42">
        <f t="shared" ref="G51" si="2">G52</f>
        <v>952.72167000000002</v>
      </c>
    </row>
    <row r="52" spans="1:7" ht="65.25" customHeight="1" outlineLevel="4">
      <c r="A52" s="11" t="s">
        <v>15</v>
      </c>
      <c r="B52" s="19">
        <v>904</v>
      </c>
      <c r="C52" s="14" t="s">
        <v>6</v>
      </c>
      <c r="D52" s="13">
        <v>13</v>
      </c>
      <c r="E52" s="13" t="s">
        <v>85</v>
      </c>
      <c r="F52" s="13" t="s">
        <v>16</v>
      </c>
      <c r="G52" s="42">
        <v>952.72167000000002</v>
      </c>
    </row>
    <row r="53" spans="1:7" ht="21" customHeight="1" outlineLevel="4">
      <c r="A53" s="11" t="s">
        <v>17</v>
      </c>
      <c r="B53" s="19">
        <v>904</v>
      </c>
      <c r="C53" s="14" t="s">
        <v>6</v>
      </c>
      <c r="D53" s="13">
        <v>13</v>
      </c>
      <c r="E53" s="13" t="s">
        <v>85</v>
      </c>
      <c r="F53" s="13" t="s">
        <v>18</v>
      </c>
      <c r="G53" s="42">
        <f>G54</f>
        <v>6</v>
      </c>
    </row>
    <row r="54" spans="1:7" ht="18" outlineLevel="4">
      <c r="A54" s="11" t="s">
        <v>19</v>
      </c>
      <c r="B54" s="19">
        <v>904</v>
      </c>
      <c r="C54" s="14" t="s">
        <v>6</v>
      </c>
      <c r="D54" s="13">
        <v>13</v>
      </c>
      <c r="E54" s="13" t="s">
        <v>85</v>
      </c>
      <c r="F54" s="13" t="s">
        <v>20</v>
      </c>
      <c r="G54" s="42">
        <v>6</v>
      </c>
    </row>
    <row r="55" spans="1:7" ht="36" outlineLevel="2">
      <c r="A55" s="11" t="s">
        <v>67</v>
      </c>
      <c r="B55" s="19">
        <v>904</v>
      </c>
      <c r="C55" s="14" t="s">
        <v>6</v>
      </c>
      <c r="D55" s="13">
        <v>13</v>
      </c>
      <c r="E55" s="13" t="s">
        <v>86</v>
      </c>
      <c r="F55" s="13"/>
      <c r="G55" s="46">
        <f>G56+G58</f>
        <v>7.92</v>
      </c>
    </row>
    <row r="56" spans="1:7" ht="36" outlineLevel="3">
      <c r="A56" s="11" t="s">
        <v>13</v>
      </c>
      <c r="B56" s="19">
        <v>904</v>
      </c>
      <c r="C56" s="14" t="s">
        <v>6</v>
      </c>
      <c r="D56" s="13">
        <v>13</v>
      </c>
      <c r="E56" s="13" t="s">
        <v>86</v>
      </c>
      <c r="F56" s="13" t="s">
        <v>14</v>
      </c>
      <c r="G56" s="46">
        <f>G57</f>
        <v>7.92</v>
      </c>
    </row>
    <row r="57" spans="1:7" ht="54" outlineLevel="4">
      <c r="A57" s="11" t="s">
        <v>15</v>
      </c>
      <c r="B57" s="19">
        <v>904</v>
      </c>
      <c r="C57" s="14" t="s">
        <v>6</v>
      </c>
      <c r="D57" s="13">
        <v>13</v>
      </c>
      <c r="E57" s="13" t="s">
        <v>86</v>
      </c>
      <c r="F57" s="13" t="s">
        <v>16</v>
      </c>
      <c r="G57" s="46">
        <v>7.92</v>
      </c>
    </row>
    <row r="58" spans="1:7" ht="18" hidden="1" outlineLevel="3">
      <c r="A58" s="11" t="s">
        <v>17</v>
      </c>
      <c r="B58" s="19">
        <v>904</v>
      </c>
      <c r="C58" s="14" t="s">
        <v>6</v>
      </c>
      <c r="D58" s="13">
        <v>13</v>
      </c>
      <c r="E58" s="13" t="s">
        <v>86</v>
      </c>
      <c r="F58" s="13" t="s">
        <v>18</v>
      </c>
      <c r="G58" s="46">
        <f>G59</f>
        <v>0</v>
      </c>
    </row>
    <row r="59" spans="1:7" ht="18" hidden="1" outlineLevel="4">
      <c r="A59" s="11" t="s">
        <v>19</v>
      </c>
      <c r="B59" s="19">
        <v>904</v>
      </c>
      <c r="C59" s="14" t="s">
        <v>6</v>
      </c>
      <c r="D59" s="13">
        <v>13</v>
      </c>
      <c r="E59" s="13" t="s">
        <v>86</v>
      </c>
      <c r="F59" s="13" t="s">
        <v>20</v>
      </c>
      <c r="G59" s="46">
        <v>0</v>
      </c>
    </row>
    <row r="60" spans="1:7" ht="18" hidden="1" outlineLevel="4">
      <c r="A60" s="11" t="s">
        <v>25</v>
      </c>
      <c r="B60" s="19">
        <v>904</v>
      </c>
      <c r="C60" s="14" t="s">
        <v>6</v>
      </c>
      <c r="D60" s="13">
        <v>13</v>
      </c>
      <c r="E60" s="13">
        <v>9990026150</v>
      </c>
      <c r="F60" s="13"/>
      <c r="G60" s="46">
        <v>0</v>
      </c>
    </row>
    <row r="61" spans="1:7" ht="18" hidden="1" outlineLevel="4">
      <c r="A61" s="11" t="s">
        <v>17</v>
      </c>
      <c r="B61" s="19">
        <v>904</v>
      </c>
      <c r="C61" s="14" t="s">
        <v>6</v>
      </c>
      <c r="D61" s="13">
        <v>13</v>
      </c>
      <c r="E61" s="13">
        <v>9990026150</v>
      </c>
      <c r="F61" s="13">
        <v>800</v>
      </c>
      <c r="G61" s="46">
        <v>0</v>
      </c>
    </row>
    <row r="62" spans="1:7" ht="18" hidden="1" outlineLevel="4">
      <c r="A62" s="11" t="s">
        <v>22</v>
      </c>
      <c r="B62" s="19">
        <v>904</v>
      </c>
      <c r="C62" s="14" t="s">
        <v>6</v>
      </c>
      <c r="D62" s="13">
        <v>13</v>
      </c>
      <c r="E62" s="13">
        <v>9990026150</v>
      </c>
      <c r="F62" s="13">
        <v>870</v>
      </c>
      <c r="G62" s="46">
        <v>0</v>
      </c>
    </row>
    <row r="63" spans="1:7" ht="18" outlineLevel="4">
      <c r="A63" s="21" t="s">
        <v>105</v>
      </c>
      <c r="B63" s="19">
        <v>904</v>
      </c>
      <c r="C63" s="23" t="s">
        <v>44</v>
      </c>
      <c r="D63" s="23"/>
      <c r="E63" s="23"/>
      <c r="F63" s="23"/>
      <c r="G63" s="47">
        <f t="shared" ref="G63:G64" si="3">G64</f>
        <v>190</v>
      </c>
    </row>
    <row r="64" spans="1:7" ht="30" customHeight="1" outlineLevel="4">
      <c r="A64" s="20" t="s">
        <v>106</v>
      </c>
      <c r="B64" s="19">
        <v>904</v>
      </c>
      <c r="C64" s="24" t="s">
        <v>44</v>
      </c>
      <c r="D64" s="24" t="s">
        <v>27</v>
      </c>
      <c r="E64" s="24"/>
      <c r="F64" s="24"/>
      <c r="G64" s="44">
        <f t="shared" si="3"/>
        <v>190</v>
      </c>
    </row>
    <row r="65" spans="1:7" ht="57.75" customHeight="1" outlineLevel="4">
      <c r="A65" s="22" t="s">
        <v>107</v>
      </c>
      <c r="B65" s="19">
        <v>904</v>
      </c>
      <c r="C65" s="24" t="s">
        <v>44</v>
      </c>
      <c r="D65" s="24" t="s">
        <v>27</v>
      </c>
      <c r="E65" s="24" t="s">
        <v>108</v>
      </c>
      <c r="F65" s="24"/>
      <c r="G65" s="44">
        <f>G66+G68</f>
        <v>190</v>
      </c>
    </row>
    <row r="66" spans="1:7" ht="125.25" customHeight="1" outlineLevel="4">
      <c r="A66" s="20" t="s">
        <v>9</v>
      </c>
      <c r="B66" s="19">
        <v>904</v>
      </c>
      <c r="C66" s="24" t="s">
        <v>44</v>
      </c>
      <c r="D66" s="24" t="s">
        <v>27</v>
      </c>
      <c r="E66" s="24" t="s">
        <v>108</v>
      </c>
      <c r="F66" s="24" t="s">
        <v>10</v>
      </c>
      <c r="G66" s="44">
        <f>G67</f>
        <v>187.3</v>
      </c>
    </row>
    <row r="67" spans="1:7" ht="61.5" customHeight="1" outlineLevel="4">
      <c r="A67" s="20" t="s">
        <v>11</v>
      </c>
      <c r="B67" s="19">
        <v>904</v>
      </c>
      <c r="C67" s="24" t="s">
        <v>44</v>
      </c>
      <c r="D67" s="24" t="s">
        <v>27</v>
      </c>
      <c r="E67" s="24" t="s">
        <v>108</v>
      </c>
      <c r="F67" s="24" t="s">
        <v>12</v>
      </c>
      <c r="G67" s="44">
        <v>187.3</v>
      </c>
    </row>
    <row r="68" spans="1:7" ht="59.25" customHeight="1" outlineLevel="4">
      <c r="A68" s="34" t="s">
        <v>13</v>
      </c>
      <c r="B68" s="19">
        <v>904</v>
      </c>
      <c r="C68" s="41" t="s">
        <v>44</v>
      </c>
      <c r="D68" s="41" t="s">
        <v>27</v>
      </c>
      <c r="E68" s="41" t="s">
        <v>108</v>
      </c>
      <c r="F68" s="41" t="s">
        <v>14</v>
      </c>
      <c r="G68" s="44">
        <f>G69</f>
        <v>2.7</v>
      </c>
    </row>
    <row r="69" spans="1:7" ht="61.5" customHeight="1" outlineLevel="4">
      <c r="A69" s="34" t="s">
        <v>15</v>
      </c>
      <c r="B69" s="19">
        <v>904</v>
      </c>
      <c r="C69" s="41" t="s">
        <v>44</v>
      </c>
      <c r="D69" s="41" t="s">
        <v>27</v>
      </c>
      <c r="E69" s="41" t="s">
        <v>108</v>
      </c>
      <c r="F69" s="41" t="s">
        <v>16</v>
      </c>
      <c r="G69" s="44">
        <v>2.7</v>
      </c>
    </row>
    <row r="70" spans="1:7" ht="33" customHeight="1">
      <c r="A70" s="11" t="s">
        <v>26</v>
      </c>
      <c r="B70" s="19">
        <v>904</v>
      </c>
      <c r="C70" s="12" t="s">
        <v>27</v>
      </c>
      <c r="D70" s="12"/>
      <c r="E70" s="13"/>
      <c r="F70" s="13"/>
      <c r="G70" s="42">
        <f t="shared" ref="G70:G73" si="4">G71</f>
        <v>197.58</v>
      </c>
    </row>
    <row r="71" spans="1:7" ht="54" outlineLevel="1">
      <c r="A71" s="11" t="s">
        <v>28</v>
      </c>
      <c r="B71" s="19">
        <v>904</v>
      </c>
      <c r="C71" s="12" t="s">
        <v>27</v>
      </c>
      <c r="D71" s="12" t="s">
        <v>29</v>
      </c>
      <c r="E71" s="13"/>
      <c r="F71" s="13"/>
      <c r="G71" s="42">
        <f t="shared" si="4"/>
        <v>197.58</v>
      </c>
    </row>
    <row r="72" spans="1:7" ht="54" outlineLevel="2">
      <c r="A72" s="11" t="s">
        <v>30</v>
      </c>
      <c r="B72" s="19">
        <v>904</v>
      </c>
      <c r="C72" s="12" t="s">
        <v>27</v>
      </c>
      <c r="D72" s="12" t="s">
        <v>29</v>
      </c>
      <c r="E72" s="13" t="s">
        <v>87</v>
      </c>
      <c r="F72" s="13"/>
      <c r="G72" s="42">
        <f t="shared" si="4"/>
        <v>197.58</v>
      </c>
    </row>
    <row r="73" spans="1:7" ht="57" customHeight="1" outlineLevel="3">
      <c r="A73" s="11" t="s">
        <v>13</v>
      </c>
      <c r="B73" s="19">
        <v>904</v>
      </c>
      <c r="C73" s="12" t="s">
        <v>27</v>
      </c>
      <c r="D73" s="12" t="s">
        <v>29</v>
      </c>
      <c r="E73" s="13" t="s">
        <v>87</v>
      </c>
      <c r="F73" s="13" t="s">
        <v>14</v>
      </c>
      <c r="G73" s="42">
        <f t="shared" si="4"/>
        <v>197.58</v>
      </c>
    </row>
    <row r="74" spans="1:7" ht="55.5" customHeight="1" outlineLevel="4">
      <c r="A74" s="11" t="s">
        <v>15</v>
      </c>
      <c r="B74" s="19">
        <v>904</v>
      </c>
      <c r="C74" s="12" t="s">
        <v>27</v>
      </c>
      <c r="D74" s="12" t="s">
        <v>29</v>
      </c>
      <c r="E74" s="13" t="s">
        <v>87</v>
      </c>
      <c r="F74" s="13" t="s">
        <v>16</v>
      </c>
      <c r="G74" s="42">
        <v>197.58</v>
      </c>
    </row>
    <row r="75" spans="1:7" ht="22.5" hidden="1" customHeight="1">
      <c r="A75" s="11" t="s">
        <v>31</v>
      </c>
      <c r="B75" s="19">
        <v>904</v>
      </c>
      <c r="C75" s="12" t="s">
        <v>8</v>
      </c>
      <c r="D75" s="12"/>
      <c r="E75" s="13"/>
      <c r="F75" s="13"/>
      <c r="G75" s="43">
        <f>G76+G101</f>
        <v>6657.58061</v>
      </c>
    </row>
    <row r="76" spans="1:7" ht="23.25" customHeight="1" outlineLevel="1">
      <c r="A76" s="11" t="s">
        <v>32</v>
      </c>
      <c r="B76" s="19">
        <v>904</v>
      </c>
      <c r="C76" s="12" t="s">
        <v>8</v>
      </c>
      <c r="D76" s="12" t="s">
        <v>33</v>
      </c>
      <c r="E76" s="13"/>
      <c r="F76" s="13"/>
      <c r="G76" s="42">
        <f>G77+G83+G89+G80+G86+G92+G95+G98</f>
        <v>5667.4358300000004</v>
      </c>
    </row>
    <row r="77" spans="1:7" ht="54" outlineLevel="2">
      <c r="A77" s="11" t="s">
        <v>34</v>
      </c>
      <c r="B77" s="19">
        <v>904</v>
      </c>
      <c r="C77" s="12" t="s">
        <v>8</v>
      </c>
      <c r="D77" s="12" t="s">
        <v>33</v>
      </c>
      <c r="E77" s="13" t="s">
        <v>88</v>
      </c>
      <c r="F77" s="13"/>
      <c r="G77" s="42">
        <f t="shared" ref="G77:G78" si="5">G78</f>
        <v>232.26</v>
      </c>
    </row>
    <row r="78" spans="1:7" ht="60.75" customHeight="1" outlineLevel="3">
      <c r="A78" s="11" t="s">
        <v>13</v>
      </c>
      <c r="B78" s="19">
        <v>904</v>
      </c>
      <c r="C78" s="12" t="s">
        <v>8</v>
      </c>
      <c r="D78" s="12" t="s">
        <v>33</v>
      </c>
      <c r="E78" s="13" t="s">
        <v>88</v>
      </c>
      <c r="F78" s="13" t="s">
        <v>14</v>
      </c>
      <c r="G78" s="42">
        <f t="shared" si="5"/>
        <v>232.26</v>
      </c>
    </row>
    <row r="79" spans="1:7" ht="61.5" customHeight="1" outlineLevel="4">
      <c r="A79" s="11" t="s">
        <v>15</v>
      </c>
      <c r="B79" s="19">
        <v>904</v>
      </c>
      <c r="C79" s="12" t="s">
        <v>8</v>
      </c>
      <c r="D79" s="12" t="s">
        <v>33</v>
      </c>
      <c r="E79" s="13" t="s">
        <v>88</v>
      </c>
      <c r="F79" s="13" t="s">
        <v>16</v>
      </c>
      <c r="G79" s="42">
        <v>232.26</v>
      </c>
    </row>
    <row r="80" spans="1:7" ht="78" customHeight="1" outlineLevel="4">
      <c r="A80" s="11" t="s">
        <v>104</v>
      </c>
      <c r="B80" s="19">
        <v>904</v>
      </c>
      <c r="C80" s="12" t="s">
        <v>8</v>
      </c>
      <c r="D80" s="12" t="s">
        <v>33</v>
      </c>
      <c r="E80" s="13" t="s">
        <v>89</v>
      </c>
      <c r="F80" s="13"/>
      <c r="G80" s="42">
        <f t="shared" ref="G80:G81" si="6">G81</f>
        <v>4.74</v>
      </c>
    </row>
    <row r="81" spans="1:7" ht="61.5" customHeight="1" outlineLevel="4">
      <c r="A81" s="11" t="s">
        <v>13</v>
      </c>
      <c r="B81" s="19">
        <v>904</v>
      </c>
      <c r="C81" s="12" t="s">
        <v>8</v>
      </c>
      <c r="D81" s="12" t="s">
        <v>33</v>
      </c>
      <c r="E81" s="13" t="s">
        <v>89</v>
      </c>
      <c r="F81" s="13" t="s">
        <v>14</v>
      </c>
      <c r="G81" s="42">
        <f t="shared" si="6"/>
        <v>4.74</v>
      </c>
    </row>
    <row r="82" spans="1:7" ht="61.5" customHeight="1" outlineLevel="4">
      <c r="A82" s="11" t="s">
        <v>15</v>
      </c>
      <c r="B82" s="19">
        <v>904</v>
      </c>
      <c r="C82" s="12" t="s">
        <v>8</v>
      </c>
      <c r="D82" s="12" t="s">
        <v>33</v>
      </c>
      <c r="E82" s="13" t="s">
        <v>89</v>
      </c>
      <c r="F82" s="13" t="s">
        <v>16</v>
      </c>
      <c r="G82" s="42">
        <v>4.74</v>
      </c>
    </row>
    <row r="83" spans="1:7" ht="54" outlineLevel="2">
      <c r="A83" s="11" t="s">
        <v>35</v>
      </c>
      <c r="B83" s="19">
        <v>904</v>
      </c>
      <c r="C83" s="12" t="s">
        <v>8</v>
      </c>
      <c r="D83" s="12" t="s">
        <v>33</v>
      </c>
      <c r="E83" s="13" t="s">
        <v>90</v>
      </c>
      <c r="F83" s="13"/>
      <c r="G83" s="42">
        <f t="shared" ref="G83:G84" si="7">G84</f>
        <v>922.375</v>
      </c>
    </row>
    <row r="84" spans="1:7" ht="36" outlineLevel="3">
      <c r="A84" s="11" t="s">
        <v>13</v>
      </c>
      <c r="B84" s="19">
        <v>904</v>
      </c>
      <c r="C84" s="12" t="s">
        <v>8</v>
      </c>
      <c r="D84" s="12" t="s">
        <v>33</v>
      </c>
      <c r="E84" s="13" t="s">
        <v>90</v>
      </c>
      <c r="F84" s="13" t="s">
        <v>14</v>
      </c>
      <c r="G84" s="42">
        <f t="shared" si="7"/>
        <v>922.375</v>
      </c>
    </row>
    <row r="85" spans="1:7" ht="54" outlineLevel="4">
      <c r="A85" s="11" t="s">
        <v>15</v>
      </c>
      <c r="B85" s="19">
        <v>904</v>
      </c>
      <c r="C85" s="12" t="s">
        <v>8</v>
      </c>
      <c r="D85" s="12" t="s">
        <v>33</v>
      </c>
      <c r="E85" s="13" t="s">
        <v>90</v>
      </c>
      <c r="F85" s="13" t="s">
        <v>16</v>
      </c>
      <c r="G85" s="42">
        <v>922.375</v>
      </c>
    </row>
    <row r="86" spans="1:7" ht="81.75" customHeight="1" outlineLevel="2">
      <c r="A86" s="11" t="s">
        <v>103</v>
      </c>
      <c r="B86" s="19">
        <v>904</v>
      </c>
      <c r="C86" s="12" t="s">
        <v>8</v>
      </c>
      <c r="D86" s="12" t="s">
        <v>33</v>
      </c>
      <c r="E86" s="13" t="s">
        <v>91</v>
      </c>
      <c r="F86" s="13"/>
      <c r="G86" s="42">
        <f t="shared" ref="G86:G87" si="8">G87</f>
        <v>34.256</v>
      </c>
    </row>
    <row r="87" spans="1:7" ht="60.75" customHeight="1" outlineLevel="3">
      <c r="A87" s="11" t="s">
        <v>13</v>
      </c>
      <c r="B87" s="19">
        <v>904</v>
      </c>
      <c r="C87" s="12" t="s">
        <v>8</v>
      </c>
      <c r="D87" s="12" t="s">
        <v>33</v>
      </c>
      <c r="E87" s="13" t="s">
        <v>91</v>
      </c>
      <c r="F87" s="13" t="s">
        <v>14</v>
      </c>
      <c r="G87" s="42">
        <f t="shared" si="8"/>
        <v>34.256</v>
      </c>
    </row>
    <row r="88" spans="1:7" ht="61.5" customHeight="1" outlineLevel="4">
      <c r="A88" s="11" t="s">
        <v>15</v>
      </c>
      <c r="B88" s="19">
        <v>904</v>
      </c>
      <c r="C88" s="12" t="s">
        <v>8</v>
      </c>
      <c r="D88" s="12" t="s">
        <v>33</v>
      </c>
      <c r="E88" s="13" t="s">
        <v>91</v>
      </c>
      <c r="F88" s="13" t="s">
        <v>16</v>
      </c>
      <c r="G88" s="42">
        <v>34.256</v>
      </c>
    </row>
    <row r="89" spans="1:7" ht="54" outlineLevel="2">
      <c r="A89" s="11" t="s">
        <v>36</v>
      </c>
      <c r="B89" s="19">
        <v>904</v>
      </c>
      <c r="C89" s="12" t="s">
        <v>8</v>
      </c>
      <c r="D89" s="12" t="s">
        <v>33</v>
      </c>
      <c r="E89" s="13" t="s">
        <v>92</v>
      </c>
      <c r="F89" s="13"/>
      <c r="G89" s="42">
        <f t="shared" ref="G89:G90" si="9">G90</f>
        <v>400.81981000000002</v>
      </c>
    </row>
    <row r="90" spans="1:7" ht="36" outlineLevel="3">
      <c r="A90" s="11" t="s">
        <v>13</v>
      </c>
      <c r="B90" s="19">
        <v>904</v>
      </c>
      <c r="C90" s="12" t="s">
        <v>8</v>
      </c>
      <c r="D90" s="12" t="s">
        <v>33</v>
      </c>
      <c r="E90" s="13" t="s">
        <v>92</v>
      </c>
      <c r="F90" s="13" t="s">
        <v>14</v>
      </c>
      <c r="G90" s="42">
        <f t="shared" si="9"/>
        <v>400.81981000000002</v>
      </c>
    </row>
    <row r="91" spans="1:7" ht="54" outlineLevel="4">
      <c r="A91" s="11" t="s">
        <v>15</v>
      </c>
      <c r="B91" s="19">
        <v>904</v>
      </c>
      <c r="C91" s="12" t="s">
        <v>8</v>
      </c>
      <c r="D91" s="12" t="s">
        <v>33</v>
      </c>
      <c r="E91" s="13" t="s">
        <v>92</v>
      </c>
      <c r="F91" s="13" t="s">
        <v>16</v>
      </c>
      <c r="G91" s="42">
        <v>400.81981000000002</v>
      </c>
    </row>
    <row r="92" spans="1:7" ht="54" outlineLevel="4">
      <c r="A92" s="25" t="s">
        <v>109</v>
      </c>
      <c r="B92" s="19">
        <v>904</v>
      </c>
      <c r="C92" s="23" t="s">
        <v>8</v>
      </c>
      <c r="D92" s="23" t="s">
        <v>33</v>
      </c>
      <c r="E92" s="27" t="s">
        <v>111</v>
      </c>
      <c r="F92" s="27"/>
      <c r="G92" s="44">
        <f>G93</f>
        <v>349.8</v>
      </c>
    </row>
    <row r="93" spans="1:7" ht="36" outlineLevel="4">
      <c r="A93" s="26" t="s">
        <v>13</v>
      </c>
      <c r="B93" s="19">
        <v>904</v>
      </c>
      <c r="C93" s="23" t="s">
        <v>8</v>
      </c>
      <c r="D93" s="23" t="s">
        <v>33</v>
      </c>
      <c r="E93" s="27" t="s">
        <v>111</v>
      </c>
      <c r="F93" s="27">
        <v>200</v>
      </c>
      <c r="G93" s="44">
        <f>G94</f>
        <v>349.8</v>
      </c>
    </row>
    <row r="94" spans="1:7" ht="54" outlineLevel="4">
      <c r="A94" s="26" t="s">
        <v>15</v>
      </c>
      <c r="B94" s="19">
        <v>904</v>
      </c>
      <c r="C94" s="23" t="s">
        <v>8</v>
      </c>
      <c r="D94" s="23" t="s">
        <v>33</v>
      </c>
      <c r="E94" s="27" t="s">
        <v>111</v>
      </c>
      <c r="F94" s="27">
        <v>240</v>
      </c>
      <c r="G94" s="44">
        <v>349.8</v>
      </c>
    </row>
    <row r="95" spans="1:7" ht="54" outlineLevel="4">
      <c r="A95" s="26" t="s">
        <v>110</v>
      </c>
      <c r="B95" s="19">
        <v>904</v>
      </c>
      <c r="C95" s="23" t="s">
        <v>8</v>
      </c>
      <c r="D95" s="23" t="s">
        <v>33</v>
      </c>
      <c r="E95" s="27" t="s">
        <v>112</v>
      </c>
      <c r="F95" s="27"/>
      <c r="G95" s="44">
        <f>G96</f>
        <v>2913.2</v>
      </c>
    </row>
    <row r="96" spans="1:7" ht="36" outlineLevel="4">
      <c r="A96" s="26" t="s">
        <v>13</v>
      </c>
      <c r="B96" s="19">
        <v>904</v>
      </c>
      <c r="C96" s="23" t="s">
        <v>8</v>
      </c>
      <c r="D96" s="23" t="s">
        <v>33</v>
      </c>
      <c r="E96" s="27" t="s">
        <v>112</v>
      </c>
      <c r="F96" s="27">
        <v>200</v>
      </c>
      <c r="G96" s="44">
        <f>G97</f>
        <v>2913.2</v>
      </c>
    </row>
    <row r="97" spans="1:7" ht="54" outlineLevel="4">
      <c r="A97" s="26" t="s">
        <v>15</v>
      </c>
      <c r="B97" s="19">
        <v>904</v>
      </c>
      <c r="C97" s="23" t="s">
        <v>8</v>
      </c>
      <c r="D97" s="23" t="s">
        <v>33</v>
      </c>
      <c r="E97" s="27" t="s">
        <v>112</v>
      </c>
      <c r="F97" s="27" t="s">
        <v>16</v>
      </c>
      <c r="G97" s="44">
        <v>2913.2</v>
      </c>
    </row>
    <row r="98" spans="1:7" ht="54" outlineLevel="2">
      <c r="A98" s="4" t="s">
        <v>34</v>
      </c>
      <c r="B98" s="19">
        <v>904</v>
      </c>
      <c r="C98" s="5" t="s">
        <v>8</v>
      </c>
      <c r="D98" s="5" t="s">
        <v>33</v>
      </c>
      <c r="E98" s="13" t="s">
        <v>129</v>
      </c>
      <c r="F98" s="3"/>
      <c r="G98" s="42">
        <f t="shared" ref="G98:G99" si="10">G99</f>
        <v>809.98501999999996</v>
      </c>
    </row>
    <row r="99" spans="1:7" ht="36" outlineLevel="3">
      <c r="A99" s="4" t="s">
        <v>13</v>
      </c>
      <c r="B99" s="19">
        <v>904</v>
      </c>
      <c r="C99" s="5" t="s">
        <v>8</v>
      </c>
      <c r="D99" s="5" t="s">
        <v>33</v>
      </c>
      <c r="E99" s="13" t="s">
        <v>129</v>
      </c>
      <c r="F99" s="3" t="s">
        <v>14</v>
      </c>
      <c r="G99" s="42">
        <f t="shared" si="10"/>
        <v>809.98501999999996</v>
      </c>
    </row>
    <row r="100" spans="1:7" ht="54" outlineLevel="4">
      <c r="A100" s="4" t="s">
        <v>15</v>
      </c>
      <c r="B100" s="19">
        <v>904</v>
      </c>
      <c r="C100" s="5" t="s">
        <v>8</v>
      </c>
      <c r="D100" s="5" t="s">
        <v>33</v>
      </c>
      <c r="E100" s="13" t="s">
        <v>129</v>
      </c>
      <c r="F100" s="3" t="s">
        <v>16</v>
      </c>
      <c r="G100" s="42">
        <v>809.98501999999996</v>
      </c>
    </row>
    <row r="101" spans="1:7" ht="38.25" customHeight="1" outlineLevel="4">
      <c r="A101" s="11" t="s">
        <v>37</v>
      </c>
      <c r="B101" s="19">
        <v>904</v>
      </c>
      <c r="C101" s="12" t="s">
        <v>8</v>
      </c>
      <c r="D101" s="12" t="s">
        <v>38</v>
      </c>
      <c r="E101" s="13"/>
      <c r="F101" s="13"/>
      <c r="G101" s="42">
        <f>G102+G106+G109+G112</f>
        <v>990.14477999999997</v>
      </c>
    </row>
    <row r="102" spans="1:7" ht="0.75" customHeight="1" outlineLevel="4">
      <c r="A102" s="11" t="s">
        <v>68</v>
      </c>
      <c r="B102" s="19">
        <v>904</v>
      </c>
      <c r="C102" s="12" t="s">
        <v>8</v>
      </c>
      <c r="D102" s="12" t="s">
        <v>38</v>
      </c>
      <c r="E102" s="13" t="s">
        <v>77</v>
      </c>
      <c r="F102" s="13"/>
      <c r="G102" s="42">
        <f t="shared" ref="G102:G103" si="11">G103</f>
        <v>0</v>
      </c>
    </row>
    <row r="103" spans="1:7" ht="36" hidden="1" outlineLevel="4">
      <c r="A103" s="11" t="s">
        <v>13</v>
      </c>
      <c r="B103" s="19">
        <v>904</v>
      </c>
      <c r="C103" s="12" t="s">
        <v>8</v>
      </c>
      <c r="D103" s="12" t="s">
        <v>38</v>
      </c>
      <c r="E103" s="13" t="s">
        <v>77</v>
      </c>
      <c r="F103" s="13" t="s">
        <v>14</v>
      </c>
      <c r="G103" s="42">
        <f t="shared" si="11"/>
        <v>0</v>
      </c>
    </row>
    <row r="104" spans="1:7" ht="54" hidden="1" outlineLevel="4">
      <c r="A104" s="11" t="s">
        <v>15</v>
      </c>
      <c r="B104" s="19">
        <v>904</v>
      </c>
      <c r="C104" s="12" t="s">
        <v>8</v>
      </c>
      <c r="D104" s="12" t="s">
        <v>38</v>
      </c>
      <c r="E104" s="13" t="s">
        <v>77</v>
      </c>
      <c r="F104" s="13" t="s">
        <v>16</v>
      </c>
      <c r="G104" s="42">
        <v>0</v>
      </c>
    </row>
    <row r="105" spans="1:7" ht="36" hidden="1" outlineLevel="4">
      <c r="A105" s="28" t="s">
        <v>37</v>
      </c>
      <c r="B105" s="19">
        <v>904</v>
      </c>
      <c r="C105" s="12"/>
      <c r="D105" s="12"/>
      <c r="E105" s="13"/>
      <c r="F105" s="13"/>
      <c r="G105" s="42"/>
    </row>
    <row r="106" spans="1:7" ht="116.25" customHeight="1" outlineLevel="4">
      <c r="A106" s="48" t="s">
        <v>132</v>
      </c>
      <c r="B106" s="19">
        <v>904</v>
      </c>
      <c r="C106" s="29" t="s">
        <v>8</v>
      </c>
      <c r="D106" s="29" t="s">
        <v>38</v>
      </c>
      <c r="E106" s="13" t="s">
        <v>130</v>
      </c>
      <c r="F106" s="30"/>
      <c r="G106" s="45">
        <f>G107</f>
        <v>741.04477999999995</v>
      </c>
    </row>
    <row r="107" spans="1:7" ht="36" outlineLevel="4">
      <c r="A107" s="28" t="s">
        <v>13</v>
      </c>
      <c r="B107" s="19">
        <v>904</v>
      </c>
      <c r="C107" s="29" t="s">
        <v>8</v>
      </c>
      <c r="D107" s="29" t="s">
        <v>38</v>
      </c>
      <c r="E107" s="13" t="s">
        <v>130</v>
      </c>
      <c r="F107" s="30">
        <v>200</v>
      </c>
      <c r="G107" s="45">
        <f>G108</f>
        <v>741.04477999999995</v>
      </c>
    </row>
    <row r="108" spans="1:7" ht="54" outlineLevel="4">
      <c r="A108" s="28" t="s">
        <v>15</v>
      </c>
      <c r="B108" s="19">
        <v>904</v>
      </c>
      <c r="C108" s="29" t="s">
        <v>8</v>
      </c>
      <c r="D108" s="29" t="s">
        <v>38</v>
      </c>
      <c r="E108" s="13" t="s">
        <v>130</v>
      </c>
      <c r="F108" s="30">
        <v>240</v>
      </c>
      <c r="G108" s="45">
        <v>741.04477999999995</v>
      </c>
    </row>
    <row r="109" spans="1:7" ht="126" outlineLevel="4">
      <c r="A109" s="48" t="s">
        <v>131</v>
      </c>
      <c r="B109" s="19">
        <v>904</v>
      </c>
      <c r="C109" s="29" t="s">
        <v>8</v>
      </c>
      <c r="D109" s="29" t="s">
        <v>38</v>
      </c>
      <c r="E109" s="13" t="s">
        <v>133</v>
      </c>
      <c r="F109" s="30"/>
      <c r="G109" s="45">
        <f>G110</f>
        <v>139.1</v>
      </c>
    </row>
    <row r="110" spans="1:7" ht="36" outlineLevel="4">
      <c r="A110" s="28" t="s">
        <v>13</v>
      </c>
      <c r="B110" s="19">
        <v>904</v>
      </c>
      <c r="C110" s="29" t="s">
        <v>8</v>
      </c>
      <c r="D110" s="29" t="s">
        <v>38</v>
      </c>
      <c r="E110" s="13" t="s">
        <v>133</v>
      </c>
      <c r="F110" s="30">
        <v>200</v>
      </c>
      <c r="G110" s="45">
        <f>G111</f>
        <v>139.1</v>
      </c>
    </row>
    <row r="111" spans="1:7" ht="54" outlineLevel="4">
      <c r="A111" s="28" t="s">
        <v>15</v>
      </c>
      <c r="B111" s="19">
        <v>904</v>
      </c>
      <c r="C111" s="29" t="s">
        <v>8</v>
      </c>
      <c r="D111" s="29" t="s">
        <v>38</v>
      </c>
      <c r="E111" s="13" t="s">
        <v>133</v>
      </c>
      <c r="F111" s="30">
        <v>240</v>
      </c>
      <c r="G111" s="45">
        <v>139.1</v>
      </c>
    </row>
    <row r="112" spans="1:7" ht="36" outlineLevel="4">
      <c r="A112" s="34" t="s">
        <v>121</v>
      </c>
      <c r="B112" s="19">
        <v>904</v>
      </c>
      <c r="C112" s="12" t="s">
        <v>8</v>
      </c>
      <c r="D112" s="12" t="s">
        <v>38</v>
      </c>
      <c r="E112" s="13" t="s">
        <v>122</v>
      </c>
      <c r="F112" s="13"/>
      <c r="G112" s="45">
        <f>G113</f>
        <v>110</v>
      </c>
    </row>
    <row r="113" spans="1:7" ht="36" outlineLevel="4">
      <c r="A113" s="34" t="s">
        <v>13</v>
      </c>
      <c r="B113" s="19">
        <v>904</v>
      </c>
      <c r="C113" s="12" t="s">
        <v>8</v>
      </c>
      <c r="D113" s="12" t="s">
        <v>38</v>
      </c>
      <c r="E113" s="13" t="s">
        <v>122</v>
      </c>
      <c r="F113" s="13">
        <v>200</v>
      </c>
      <c r="G113" s="45">
        <f>G114</f>
        <v>110</v>
      </c>
    </row>
    <row r="114" spans="1:7" ht="56.25" customHeight="1" outlineLevel="4">
      <c r="A114" s="34" t="s">
        <v>15</v>
      </c>
      <c r="B114" s="19">
        <v>904</v>
      </c>
      <c r="C114" s="12" t="s">
        <v>8</v>
      </c>
      <c r="D114" s="12" t="s">
        <v>38</v>
      </c>
      <c r="E114" s="13" t="s">
        <v>122</v>
      </c>
      <c r="F114" s="13">
        <v>240</v>
      </c>
      <c r="G114" s="45">
        <v>110</v>
      </c>
    </row>
    <row r="115" spans="1:7" ht="0.75" hidden="1" customHeight="1">
      <c r="A115" s="11" t="s">
        <v>39</v>
      </c>
      <c r="B115" s="19">
        <v>904</v>
      </c>
      <c r="C115" s="12" t="s">
        <v>40</v>
      </c>
      <c r="D115" s="12"/>
      <c r="E115" s="13"/>
      <c r="F115" s="13"/>
      <c r="G115" s="43">
        <f>G116+G123+G127</f>
        <v>3501.3250699999999</v>
      </c>
    </row>
    <row r="116" spans="1:7" ht="30.75" hidden="1" customHeight="1" outlineLevel="1">
      <c r="A116" s="11" t="s">
        <v>41</v>
      </c>
      <c r="B116" s="19">
        <v>904</v>
      </c>
      <c r="C116" s="12" t="s">
        <v>40</v>
      </c>
      <c r="D116" s="12" t="s">
        <v>6</v>
      </c>
      <c r="E116" s="13"/>
      <c r="F116" s="13"/>
      <c r="G116" s="42">
        <f>G117+G120</f>
        <v>0</v>
      </c>
    </row>
    <row r="117" spans="1:7" ht="33.75" hidden="1" customHeight="1" outlineLevel="2">
      <c r="A117" s="11" t="s">
        <v>42</v>
      </c>
      <c r="B117" s="19">
        <v>904</v>
      </c>
      <c r="C117" s="12" t="s">
        <v>40</v>
      </c>
      <c r="D117" s="12" t="s">
        <v>6</v>
      </c>
      <c r="E117" s="13" t="s">
        <v>76</v>
      </c>
      <c r="F117" s="13"/>
      <c r="G117" s="42">
        <f t="shared" ref="G117:G118" si="12">G118</f>
        <v>0</v>
      </c>
    </row>
    <row r="118" spans="1:7" ht="43.5" hidden="1" customHeight="1" outlineLevel="3">
      <c r="A118" s="11" t="s">
        <v>13</v>
      </c>
      <c r="B118" s="19">
        <v>904</v>
      </c>
      <c r="C118" s="12" t="s">
        <v>40</v>
      </c>
      <c r="D118" s="12" t="s">
        <v>6</v>
      </c>
      <c r="E118" s="13" t="s">
        <v>76</v>
      </c>
      <c r="F118" s="13" t="s">
        <v>14</v>
      </c>
      <c r="G118" s="42">
        <f t="shared" si="12"/>
        <v>0</v>
      </c>
    </row>
    <row r="119" spans="1:7" ht="33.75" hidden="1" customHeight="1" outlineLevel="4">
      <c r="A119" s="11" t="s">
        <v>15</v>
      </c>
      <c r="B119" s="19">
        <v>904</v>
      </c>
      <c r="C119" s="12" t="s">
        <v>40</v>
      </c>
      <c r="D119" s="12" t="s">
        <v>6</v>
      </c>
      <c r="E119" s="13" t="s">
        <v>76</v>
      </c>
      <c r="F119" s="13" t="s">
        <v>16</v>
      </c>
      <c r="G119" s="42">
        <v>0</v>
      </c>
    </row>
    <row r="120" spans="1:7" ht="3" hidden="1" customHeight="1" outlineLevel="4">
      <c r="A120" s="11" t="s">
        <v>69</v>
      </c>
      <c r="B120" s="19">
        <v>904</v>
      </c>
      <c r="C120" s="12" t="s">
        <v>40</v>
      </c>
      <c r="D120" s="12" t="s">
        <v>6</v>
      </c>
      <c r="E120" s="13" t="s">
        <v>134</v>
      </c>
      <c r="F120" s="13"/>
      <c r="G120" s="42">
        <f>G122</f>
        <v>0</v>
      </c>
    </row>
    <row r="121" spans="1:7" ht="68.25" hidden="1" customHeight="1" outlineLevel="4">
      <c r="A121" s="34" t="s">
        <v>13</v>
      </c>
      <c r="B121" s="19">
        <v>904</v>
      </c>
      <c r="C121" s="12" t="s">
        <v>40</v>
      </c>
      <c r="D121" s="12" t="s">
        <v>6</v>
      </c>
      <c r="E121" s="13" t="s">
        <v>134</v>
      </c>
      <c r="F121" s="13">
        <v>200</v>
      </c>
      <c r="G121" s="42">
        <f>G122</f>
        <v>0</v>
      </c>
    </row>
    <row r="122" spans="1:7" ht="57" hidden="1" customHeight="1" outlineLevel="4">
      <c r="A122" s="34" t="s">
        <v>15</v>
      </c>
      <c r="B122" s="19">
        <v>904</v>
      </c>
      <c r="C122" s="12" t="s">
        <v>40</v>
      </c>
      <c r="D122" s="12" t="s">
        <v>6</v>
      </c>
      <c r="E122" s="13" t="s">
        <v>134</v>
      </c>
      <c r="F122" s="13">
        <v>240</v>
      </c>
      <c r="G122" s="42">
        <v>0</v>
      </c>
    </row>
    <row r="123" spans="1:7" ht="24" customHeight="1" outlineLevel="1" collapsed="1">
      <c r="A123" s="11" t="s">
        <v>43</v>
      </c>
      <c r="B123" s="19">
        <v>904</v>
      </c>
      <c r="C123" s="12" t="s">
        <v>40</v>
      </c>
      <c r="D123" s="12" t="s">
        <v>44</v>
      </c>
      <c r="E123" s="13"/>
      <c r="F123" s="13"/>
      <c r="G123" s="42">
        <f t="shared" ref="G123:G125" si="13">G124</f>
        <v>799.47668999999996</v>
      </c>
    </row>
    <row r="124" spans="1:7" ht="39" customHeight="1" outlineLevel="2">
      <c r="A124" s="11" t="s">
        <v>70</v>
      </c>
      <c r="B124" s="19">
        <v>904</v>
      </c>
      <c r="C124" s="12" t="s">
        <v>40</v>
      </c>
      <c r="D124" s="12" t="s">
        <v>44</v>
      </c>
      <c r="E124" s="13" t="s">
        <v>95</v>
      </c>
      <c r="F124" s="13"/>
      <c r="G124" s="42">
        <f t="shared" si="13"/>
        <v>799.47668999999996</v>
      </c>
    </row>
    <row r="125" spans="1:7" ht="36" outlineLevel="3">
      <c r="A125" s="11" t="s">
        <v>13</v>
      </c>
      <c r="B125" s="19">
        <v>904</v>
      </c>
      <c r="C125" s="12" t="s">
        <v>40</v>
      </c>
      <c r="D125" s="12" t="s">
        <v>44</v>
      </c>
      <c r="E125" s="13" t="s">
        <v>95</v>
      </c>
      <c r="F125" s="13" t="s">
        <v>14</v>
      </c>
      <c r="G125" s="42">
        <f t="shared" si="13"/>
        <v>799.47668999999996</v>
      </c>
    </row>
    <row r="126" spans="1:7" ht="59.25" customHeight="1" outlineLevel="4">
      <c r="A126" s="11" t="s">
        <v>15</v>
      </c>
      <c r="B126" s="19">
        <v>904</v>
      </c>
      <c r="C126" s="12" t="s">
        <v>40</v>
      </c>
      <c r="D126" s="12" t="s">
        <v>44</v>
      </c>
      <c r="E126" s="13" t="s">
        <v>95</v>
      </c>
      <c r="F126" s="13" t="s">
        <v>16</v>
      </c>
      <c r="G126" s="42">
        <v>799.47668999999996</v>
      </c>
    </row>
    <row r="127" spans="1:7" ht="24.75" customHeight="1" outlineLevel="1">
      <c r="A127" s="11" t="s">
        <v>45</v>
      </c>
      <c r="B127" s="19">
        <v>904</v>
      </c>
      <c r="C127" s="12" t="s">
        <v>40</v>
      </c>
      <c r="D127" s="12" t="s">
        <v>27</v>
      </c>
      <c r="E127" s="13"/>
      <c r="F127" s="13"/>
      <c r="G127" s="42">
        <f>G128+G134+G137+G143+G148+G151+G157+G154+G140</f>
        <v>2701.8483799999999</v>
      </c>
    </row>
    <row r="128" spans="1:7" ht="45.75" customHeight="1" outlineLevel="2">
      <c r="A128" s="11" t="s">
        <v>71</v>
      </c>
      <c r="B128" s="19">
        <v>904</v>
      </c>
      <c r="C128" s="12" t="s">
        <v>40</v>
      </c>
      <c r="D128" s="12" t="s">
        <v>27</v>
      </c>
      <c r="E128" s="13" t="s">
        <v>93</v>
      </c>
      <c r="F128" s="13"/>
      <c r="G128" s="42">
        <f>G129+G131</f>
        <v>2439.2813799999999</v>
      </c>
    </row>
    <row r="129" spans="1:7" ht="36" outlineLevel="3">
      <c r="A129" s="11" t="s">
        <v>13</v>
      </c>
      <c r="B129" s="19">
        <v>904</v>
      </c>
      <c r="C129" s="12" t="s">
        <v>40</v>
      </c>
      <c r="D129" s="12" t="s">
        <v>27</v>
      </c>
      <c r="E129" s="13" t="s">
        <v>93</v>
      </c>
      <c r="F129" s="13" t="s">
        <v>14</v>
      </c>
      <c r="G129" s="42">
        <f t="shared" ref="G129" si="14">G130</f>
        <v>2437.1788200000001</v>
      </c>
    </row>
    <row r="130" spans="1:7" ht="54" outlineLevel="4">
      <c r="A130" s="11" t="s">
        <v>15</v>
      </c>
      <c r="B130" s="19">
        <v>904</v>
      </c>
      <c r="C130" s="12" t="s">
        <v>40</v>
      </c>
      <c r="D130" s="12" t="s">
        <v>27</v>
      </c>
      <c r="E130" s="13" t="s">
        <v>93</v>
      </c>
      <c r="F130" s="13" t="s">
        <v>16</v>
      </c>
      <c r="G130" s="42">
        <v>2437.1788200000001</v>
      </c>
    </row>
    <row r="131" spans="1:7" ht="27.75" customHeight="1" outlineLevel="4">
      <c r="A131" s="11" t="s">
        <v>17</v>
      </c>
      <c r="B131" s="19">
        <v>904</v>
      </c>
      <c r="C131" s="12" t="s">
        <v>40</v>
      </c>
      <c r="D131" s="12" t="s">
        <v>27</v>
      </c>
      <c r="E131" s="13" t="s">
        <v>93</v>
      </c>
      <c r="F131" s="13">
        <v>800</v>
      </c>
      <c r="G131" s="42">
        <f>G132+G133</f>
        <v>2.10256</v>
      </c>
    </row>
    <row r="132" spans="1:7" ht="57" hidden="1" customHeight="1" outlineLevel="4">
      <c r="A132" s="11" t="s">
        <v>46</v>
      </c>
      <c r="B132" s="19">
        <v>904</v>
      </c>
      <c r="C132" s="12" t="s">
        <v>40</v>
      </c>
      <c r="D132" s="12" t="s">
        <v>27</v>
      </c>
      <c r="E132" s="13" t="s">
        <v>93</v>
      </c>
      <c r="F132" s="13">
        <v>830</v>
      </c>
      <c r="G132" s="42">
        <v>0</v>
      </c>
    </row>
    <row r="133" spans="1:7" ht="37.5" customHeight="1" outlineLevel="4">
      <c r="A133" s="11" t="s">
        <v>19</v>
      </c>
      <c r="B133" s="19">
        <v>904</v>
      </c>
      <c r="C133" s="12" t="s">
        <v>40</v>
      </c>
      <c r="D133" s="12" t="s">
        <v>27</v>
      </c>
      <c r="E133" s="13" t="s">
        <v>93</v>
      </c>
      <c r="F133" s="13">
        <v>850</v>
      </c>
      <c r="G133" s="42">
        <v>2.10256</v>
      </c>
    </row>
    <row r="134" spans="1:7" ht="18" outlineLevel="2">
      <c r="A134" s="11" t="s">
        <v>47</v>
      </c>
      <c r="B134" s="19">
        <v>904</v>
      </c>
      <c r="C134" s="12" t="s">
        <v>40</v>
      </c>
      <c r="D134" s="12" t="s">
        <v>27</v>
      </c>
      <c r="E134" s="13" t="s">
        <v>94</v>
      </c>
      <c r="F134" s="13"/>
      <c r="G134" s="46">
        <f t="shared" ref="G134:G135" si="15">G135</f>
        <v>15</v>
      </c>
    </row>
    <row r="135" spans="1:7" ht="36" outlineLevel="3">
      <c r="A135" s="11" t="s">
        <v>13</v>
      </c>
      <c r="B135" s="19">
        <v>904</v>
      </c>
      <c r="C135" s="12" t="s">
        <v>40</v>
      </c>
      <c r="D135" s="12" t="s">
        <v>27</v>
      </c>
      <c r="E135" s="13" t="s">
        <v>94</v>
      </c>
      <c r="F135" s="13" t="s">
        <v>14</v>
      </c>
      <c r="G135" s="46">
        <f t="shared" si="15"/>
        <v>15</v>
      </c>
    </row>
    <row r="136" spans="1:7" ht="54" outlineLevel="4">
      <c r="A136" s="11" t="s">
        <v>15</v>
      </c>
      <c r="B136" s="19">
        <v>904</v>
      </c>
      <c r="C136" s="12" t="s">
        <v>40</v>
      </c>
      <c r="D136" s="12" t="s">
        <v>27</v>
      </c>
      <c r="E136" s="13" t="s">
        <v>94</v>
      </c>
      <c r="F136" s="13" t="s">
        <v>16</v>
      </c>
      <c r="G136" s="46">
        <v>15</v>
      </c>
    </row>
    <row r="137" spans="1:7" ht="42" customHeight="1" outlineLevel="2">
      <c r="A137" s="11" t="s">
        <v>48</v>
      </c>
      <c r="B137" s="19">
        <v>904</v>
      </c>
      <c r="C137" s="12" t="s">
        <v>40</v>
      </c>
      <c r="D137" s="12" t="s">
        <v>27</v>
      </c>
      <c r="E137" s="13" t="s">
        <v>96</v>
      </c>
      <c r="F137" s="13"/>
      <c r="G137" s="42">
        <f t="shared" ref="G137:G138" si="16">G138</f>
        <v>34.840000000000003</v>
      </c>
    </row>
    <row r="138" spans="1:7" ht="58.75" customHeight="1" outlineLevel="3">
      <c r="A138" s="11" t="s">
        <v>13</v>
      </c>
      <c r="B138" s="19">
        <v>904</v>
      </c>
      <c r="C138" s="12" t="s">
        <v>40</v>
      </c>
      <c r="D138" s="12" t="s">
        <v>27</v>
      </c>
      <c r="E138" s="13" t="s">
        <v>96</v>
      </c>
      <c r="F138" s="13" t="s">
        <v>14</v>
      </c>
      <c r="G138" s="42">
        <f t="shared" si="16"/>
        <v>34.840000000000003</v>
      </c>
    </row>
    <row r="139" spans="1:7" ht="57" customHeight="1" outlineLevel="4">
      <c r="A139" s="11" t="s">
        <v>15</v>
      </c>
      <c r="B139" s="19">
        <v>904</v>
      </c>
      <c r="C139" s="12" t="s">
        <v>40</v>
      </c>
      <c r="D139" s="12" t="s">
        <v>27</v>
      </c>
      <c r="E139" s="13" t="s">
        <v>96</v>
      </c>
      <c r="F139" s="13" t="s">
        <v>16</v>
      </c>
      <c r="G139" s="42">
        <v>34.840000000000003</v>
      </c>
    </row>
    <row r="140" spans="1:7" ht="39.75" hidden="1" customHeight="1" outlineLevel="4">
      <c r="A140" s="11" t="s">
        <v>72</v>
      </c>
      <c r="B140" s="19">
        <v>904</v>
      </c>
      <c r="C140" s="12" t="s">
        <v>40</v>
      </c>
      <c r="D140" s="12" t="s">
        <v>27</v>
      </c>
      <c r="E140" s="13" t="s">
        <v>75</v>
      </c>
      <c r="F140" s="13"/>
      <c r="G140" s="43">
        <f>G141</f>
        <v>0</v>
      </c>
    </row>
    <row r="141" spans="1:7" ht="58.5" hidden="1" customHeight="1" outlineLevel="4">
      <c r="A141" s="11" t="s">
        <v>13</v>
      </c>
      <c r="B141" s="19">
        <v>904</v>
      </c>
      <c r="C141" s="12" t="s">
        <v>40</v>
      </c>
      <c r="D141" s="12" t="s">
        <v>27</v>
      </c>
      <c r="E141" s="13" t="s">
        <v>74</v>
      </c>
      <c r="F141" s="13" t="s">
        <v>14</v>
      </c>
      <c r="G141" s="43">
        <f>G142</f>
        <v>0</v>
      </c>
    </row>
    <row r="142" spans="1:7" ht="57.75" hidden="1" customHeight="1" outlineLevel="4">
      <c r="A142" s="11" t="s">
        <v>15</v>
      </c>
      <c r="B142" s="19">
        <v>904</v>
      </c>
      <c r="C142" s="12" t="s">
        <v>40</v>
      </c>
      <c r="D142" s="12" t="s">
        <v>27</v>
      </c>
      <c r="E142" s="13" t="s">
        <v>74</v>
      </c>
      <c r="F142" s="13" t="s">
        <v>16</v>
      </c>
      <c r="G142" s="43">
        <v>0</v>
      </c>
    </row>
    <row r="143" spans="1:7" ht="36" outlineLevel="2">
      <c r="A143" s="11" t="s">
        <v>49</v>
      </c>
      <c r="B143" s="19">
        <v>904</v>
      </c>
      <c r="C143" s="12" t="s">
        <v>40</v>
      </c>
      <c r="D143" s="12" t="s">
        <v>27</v>
      </c>
      <c r="E143" s="13" t="s">
        <v>98</v>
      </c>
      <c r="F143" s="13"/>
      <c r="G143" s="42">
        <f>G144+G146</f>
        <v>212.727</v>
      </c>
    </row>
    <row r="144" spans="1:7" ht="36" outlineLevel="3">
      <c r="A144" s="11" t="s">
        <v>13</v>
      </c>
      <c r="B144" s="19">
        <v>904</v>
      </c>
      <c r="C144" s="12" t="s">
        <v>40</v>
      </c>
      <c r="D144" s="12" t="s">
        <v>27</v>
      </c>
      <c r="E144" s="13" t="s">
        <v>98</v>
      </c>
      <c r="F144" s="13" t="s">
        <v>14</v>
      </c>
      <c r="G144" s="42">
        <f>G145</f>
        <v>212.727</v>
      </c>
    </row>
    <row r="145" spans="1:7" ht="56.25" customHeight="1" outlineLevel="4">
      <c r="A145" s="11" t="s">
        <v>15</v>
      </c>
      <c r="B145" s="19">
        <v>904</v>
      </c>
      <c r="C145" s="12" t="s">
        <v>40</v>
      </c>
      <c r="D145" s="12" t="s">
        <v>27</v>
      </c>
      <c r="E145" s="13" t="s">
        <v>98</v>
      </c>
      <c r="F145" s="13" t="s">
        <v>16</v>
      </c>
      <c r="G145" s="42">
        <v>212.727</v>
      </c>
    </row>
    <row r="146" spans="1:7" ht="1.5" hidden="1" customHeight="1" outlineLevel="3">
      <c r="A146" s="4" t="s">
        <v>17</v>
      </c>
      <c r="B146" s="19">
        <v>904</v>
      </c>
      <c r="C146" s="5" t="s">
        <v>40</v>
      </c>
      <c r="D146" s="5" t="s">
        <v>27</v>
      </c>
      <c r="E146" s="3" t="s">
        <v>50</v>
      </c>
      <c r="F146" s="3" t="s">
        <v>18</v>
      </c>
      <c r="G146" s="43">
        <f>G147</f>
        <v>0</v>
      </c>
    </row>
    <row r="147" spans="1:7" ht="18" hidden="1" outlineLevel="4">
      <c r="A147" s="4" t="s">
        <v>51</v>
      </c>
      <c r="B147" s="19">
        <v>904</v>
      </c>
      <c r="C147" s="5" t="s">
        <v>40</v>
      </c>
      <c r="D147" s="5" t="s">
        <v>27</v>
      </c>
      <c r="E147" s="3" t="s">
        <v>50</v>
      </c>
      <c r="F147" s="3" t="s">
        <v>52</v>
      </c>
      <c r="G147" s="43"/>
    </row>
    <row r="148" spans="1:7" ht="60.75" hidden="1" customHeight="1" outlineLevel="2">
      <c r="A148" s="4" t="s">
        <v>53</v>
      </c>
      <c r="B148" s="19">
        <v>904</v>
      </c>
      <c r="C148" s="5" t="s">
        <v>40</v>
      </c>
      <c r="D148" s="5" t="s">
        <v>27</v>
      </c>
      <c r="E148" s="10" t="s">
        <v>97</v>
      </c>
      <c r="F148" s="3"/>
      <c r="G148" s="43">
        <f t="shared" ref="G148:G149" si="17">G149</f>
        <v>0</v>
      </c>
    </row>
    <row r="149" spans="1:7" ht="60" hidden="1" customHeight="1" outlineLevel="3">
      <c r="A149" s="4" t="s">
        <v>13</v>
      </c>
      <c r="B149" s="19">
        <v>904</v>
      </c>
      <c r="C149" s="5" t="s">
        <v>40</v>
      </c>
      <c r="D149" s="5" t="s">
        <v>27</v>
      </c>
      <c r="E149" s="10" t="s">
        <v>97</v>
      </c>
      <c r="F149" s="3" t="s">
        <v>14</v>
      </c>
      <c r="G149" s="43">
        <f t="shared" si="17"/>
        <v>0</v>
      </c>
    </row>
    <row r="150" spans="1:7" ht="58.5" hidden="1" customHeight="1" outlineLevel="4">
      <c r="A150" s="4" t="s">
        <v>15</v>
      </c>
      <c r="B150" s="19">
        <v>904</v>
      </c>
      <c r="C150" s="5" t="s">
        <v>40</v>
      </c>
      <c r="D150" s="5" t="s">
        <v>27</v>
      </c>
      <c r="E150" s="10" t="s">
        <v>97</v>
      </c>
      <c r="F150" s="3" t="s">
        <v>16</v>
      </c>
      <c r="G150" s="43"/>
    </row>
    <row r="151" spans="1:7" ht="36" hidden="1" outlineLevel="2" collapsed="1">
      <c r="A151" s="4" t="s">
        <v>54</v>
      </c>
      <c r="B151" s="19">
        <v>904</v>
      </c>
      <c r="C151" s="5" t="s">
        <v>40</v>
      </c>
      <c r="D151" s="5" t="s">
        <v>27</v>
      </c>
      <c r="E151" s="10" t="s">
        <v>99</v>
      </c>
      <c r="F151" s="3"/>
      <c r="G151" s="43">
        <f t="shared" ref="G151:G152" si="18">G152</f>
        <v>0</v>
      </c>
    </row>
    <row r="152" spans="1:7" ht="36" hidden="1" outlineLevel="3">
      <c r="A152" s="4" t="s">
        <v>13</v>
      </c>
      <c r="B152" s="19">
        <v>904</v>
      </c>
      <c r="C152" s="5" t="s">
        <v>40</v>
      </c>
      <c r="D152" s="5" t="s">
        <v>27</v>
      </c>
      <c r="E152" s="10" t="s">
        <v>99</v>
      </c>
      <c r="F152" s="3" t="s">
        <v>14</v>
      </c>
      <c r="G152" s="43">
        <f t="shared" si="18"/>
        <v>0</v>
      </c>
    </row>
    <row r="153" spans="1:7" ht="54" hidden="1" outlineLevel="4">
      <c r="A153" s="4" t="s">
        <v>15</v>
      </c>
      <c r="B153" s="19">
        <v>904</v>
      </c>
      <c r="C153" s="5" t="s">
        <v>40</v>
      </c>
      <c r="D153" s="5" t="s">
        <v>27</v>
      </c>
      <c r="E153" s="10" t="s">
        <v>99</v>
      </c>
      <c r="F153" s="3" t="s">
        <v>16</v>
      </c>
      <c r="G153" s="43"/>
    </row>
    <row r="154" spans="1:7" ht="72" hidden="1" outlineLevel="4">
      <c r="A154" s="9" t="s">
        <v>62</v>
      </c>
      <c r="B154" s="19">
        <v>904</v>
      </c>
      <c r="C154" s="5" t="s">
        <v>40</v>
      </c>
      <c r="D154" s="5" t="s">
        <v>27</v>
      </c>
      <c r="E154" s="10" t="s">
        <v>100</v>
      </c>
      <c r="F154" s="3"/>
      <c r="G154" s="43">
        <f t="shared" ref="G154:G155" si="19">G155</f>
        <v>0</v>
      </c>
    </row>
    <row r="155" spans="1:7" ht="36" hidden="1" outlineLevel="4">
      <c r="A155" s="4" t="s">
        <v>13</v>
      </c>
      <c r="B155" s="19">
        <v>904</v>
      </c>
      <c r="C155" s="5" t="s">
        <v>40</v>
      </c>
      <c r="D155" s="5" t="s">
        <v>27</v>
      </c>
      <c r="E155" s="10" t="s">
        <v>100</v>
      </c>
      <c r="F155" s="3">
        <v>200</v>
      </c>
      <c r="G155" s="43">
        <f t="shared" si="19"/>
        <v>0</v>
      </c>
    </row>
    <row r="156" spans="1:7" ht="54" hidden="1" outlineLevel="4">
      <c r="A156" s="4" t="s">
        <v>15</v>
      </c>
      <c r="B156" s="19">
        <v>904</v>
      </c>
      <c r="C156" s="5" t="s">
        <v>40</v>
      </c>
      <c r="D156" s="5" t="s">
        <v>27</v>
      </c>
      <c r="E156" s="10" t="s">
        <v>100</v>
      </c>
      <c r="F156" s="3">
        <v>240</v>
      </c>
      <c r="G156" s="43"/>
    </row>
    <row r="157" spans="1:7" ht="36" hidden="1" outlineLevel="4">
      <c r="A157" s="4" t="s">
        <v>54</v>
      </c>
      <c r="B157" s="19">
        <v>904</v>
      </c>
      <c r="C157" s="5" t="s">
        <v>40</v>
      </c>
      <c r="D157" s="5" t="s">
        <v>27</v>
      </c>
      <c r="E157" s="10" t="s">
        <v>101</v>
      </c>
      <c r="F157" s="3"/>
      <c r="G157" s="43">
        <f t="shared" ref="G157:G158" si="20">G158</f>
        <v>0</v>
      </c>
    </row>
    <row r="158" spans="1:7" ht="36" hidden="1" outlineLevel="4">
      <c r="A158" s="4" t="s">
        <v>13</v>
      </c>
      <c r="B158" s="19">
        <v>904</v>
      </c>
      <c r="C158" s="5" t="s">
        <v>40</v>
      </c>
      <c r="D158" s="5" t="s">
        <v>27</v>
      </c>
      <c r="E158" s="10" t="s">
        <v>101</v>
      </c>
      <c r="F158" s="3" t="s">
        <v>14</v>
      </c>
      <c r="G158" s="43">
        <f t="shared" si="20"/>
        <v>0</v>
      </c>
    </row>
    <row r="159" spans="1:7" ht="54" hidden="1" outlineLevel="4">
      <c r="A159" s="4" t="s">
        <v>15</v>
      </c>
      <c r="B159" s="19">
        <v>904</v>
      </c>
      <c r="C159" s="5" t="s">
        <v>40</v>
      </c>
      <c r="D159" s="5" t="s">
        <v>27</v>
      </c>
      <c r="E159" s="10" t="s">
        <v>101</v>
      </c>
      <c r="F159" s="3" t="s">
        <v>16</v>
      </c>
      <c r="G159" s="43"/>
    </row>
    <row r="160" spans="1:7" ht="1.5" hidden="1" customHeight="1">
      <c r="A160" s="4" t="s">
        <v>55</v>
      </c>
      <c r="B160" s="19">
        <v>904</v>
      </c>
      <c r="C160" s="5" t="s">
        <v>29</v>
      </c>
      <c r="D160" s="5"/>
      <c r="E160" s="3"/>
      <c r="F160" s="3"/>
      <c r="G160" s="43">
        <f t="shared" ref="G160:G163" si="21">G161</f>
        <v>239.86680000000001</v>
      </c>
    </row>
    <row r="161" spans="1:7" ht="18" outlineLevel="1">
      <c r="A161" s="4" t="s">
        <v>56</v>
      </c>
      <c r="B161" s="19">
        <v>904</v>
      </c>
      <c r="C161" s="5" t="s">
        <v>29</v>
      </c>
      <c r="D161" s="5" t="s">
        <v>6</v>
      </c>
      <c r="E161" s="3"/>
      <c r="F161" s="3"/>
      <c r="G161" s="42">
        <f t="shared" si="21"/>
        <v>239.86680000000001</v>
      </c>
    </row>
    <row r="162" spans="1:7" ht="41.25" customHeight="1" outlineLevel="2">
      <c r="A162" s="6" t="s">
        <v>73</v>
      </c>
      <c r="B162" s="19">
        <v>904</v>
      </c>
      <c r="C162" s="5" t="s">
        <v>29</v>
      </c>
      <c r="D162" s="5" t="s">
        <v>6</v>
      </c>
      <c r="E162" s="3" t="s">
        <v>102</v>
      </c>
      <c r="F162" s="3"/>
      <c r="G162" s="42">
        <f t="shared" si="21"/>
        <v>239.86680000000001</v>
      </c>
    </row>
    <row r="163" spans="1:7" ht="36" outlineLevel="3">
      <c r="A163" s="4" t="s">
        <v>57</v>
      </c>
      <c r="B163" s="19">
        <v>904</v>
      </c>
      <c r="C163" s="5" t="s">
        <v>29</v>
      </c>
      <c r="D163" s="5" t="s">
        <v>6</v>
      </c>
      <c r="E163" s="3" t="s">
        <v>102</v>
      </c>
      <c r="F163" s="3" t="s">
        <v>58</v>
      </c>
      <c r="G163" s="42">
        <f t="shared" si="21"/>
        <v>239.86680000000001</v>
      </c>
    </row>
    <row r="164" spans="1:7" ht="36" outlineLevel="4">
      <c r="A164" s="4" t="s">
        <v>59</v>
      </c>
      <c r="B164" s="19">
        <v>904</v>
      </c>
      <c r="C164" s="5" t="s">
        <v>29</v>
      </c>
      <c r="D164" s="5" t="s">
        <v>6</v>
      </c>
      <c r="E164" s="3" t="s">
        <v>102</v>
      </c>
      <c r="F164" s="3" t="s">
        <v>60</v>
      </c>
      <c r="G164" s="42">
        <v>239.86680000000001</v>
      </c>
    </row>
    <row r="165" spans="1:7" ht="27.75" customHeight="1">
      <c r="A165" s="7" t="s">
        <v>61</v>
      </c>
      <c r="B165" s="7"/>
      <c r="C165" s="7"/>
      <c r="D165" s="7"/>
      <c r="E165" s="7"/>
      <c r="F165" s="7"/>
      <c r="G165" s="42">
        <f>G20+G70+G63+G75+G115+G160</f>
        <v>15449.07763</v>
      </c>
    </row>
    <row r="166" spans="1:7" ht="12.75" customHeight="1">
      <c r="A166" s="8"/>
      <c r="B166" s="8"/>
      <c r="C166" s="8"/>
      <c r="D166" s="8"/>
      <c r="E166" s="8"/>
      <c r="F166" s="8"/>
      <c r="G166" s="8"/>
    </row>
    <row r="167" spans="1:7">
      <c r="A167" s="49"/>
      <c r="B167" s="49"/>
      <c r="C167" s="49"/>
      <c r="D167" s="49"/>
      <c r="E167" s="49"/>
      <c r="F167" s="49"/>
      <c r="G167" s="49"/>
    </row>
  </sheetData>
  <mergeCells count="16">
    <mergeCell ref="A167:G167"/>
    <mergeCell ref="A16:G16"/>
    <mergeCell ref="A1:B1"/>
    <mergeCell ref="A2:B2"/>
    <mergeCell ref="A3:B3"/>
    <mergeCell ref="A4:B4"/>
    <mergeCell ref="F1:G1"/>
    <mergeCell ref="C3:G3"/>
    <mergeCell ref="A13:G13"/>
    <mergeCell ref="A14:G14"/>
    <mergeCell ref="A15:G15"/>
    <mergeCell ref="C4:G4"/>
    <mergeCell ref="A10:G10"/>
    <mergeCell ref="A11:G11"/>
    <mergeCell ref="A12:G12"/>
    <mergeCell ref="C2:G2"/>
  </mergeCells>
  <pageMargins left="0.59055118110236227" right="0.59055118110236227" top="0.59055118110236227" bottom="0.59055118110236227" header="0.39370078740157483" footer="0.3937007874015748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 adm</dc:creator>
  <cp:lastModifiedBy>kok adm</cp:lastModifiedBy>
  <cp:lastPrinted>2024-06-25T13:23:00Z</cp:lastPrinted>
  <dcterms:created xsi:type="dcterms:W3CDTF">2026-05-27T05:30:39Z</dcterms:created>
  <dcterms:modified xsi:type="dcterms:W3CDTF">2026-05-27T05:30:39Z</dcterms:modified>
</cp:coreProperties>
</file>